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4115" windowHeight="7815" activeTab="1"/>
  </bookViews>
  <sheets>
    <sheet name="Partidas Presupuestarias" sheetId="1" r:id="rId1"/>
    <sheet name="sector de ejecucion" sheetId="2" r:id="rId2"/>
    <sheet name="ITPs" sheetId="4" r:id="rId3"/>
    <sheet name="Obj Socioeconomico" sheetId="6" r:id="rId4"/>
  </sheets>
  <calcPr calcId="145621"/>
</workbook>
</file>

<file path=xl/calcChain.xml><?xml version="1.0" encoding="utf-8"?>
<calcChain xmlns="http://schemas.openxmlformats.org/spreadsheetml/2006/main">
  <c r="G19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K10" i="1"/>
  <c r="E32" i="1"/>
  <c r="E30" i="1"/>
  <c r="H17" i="4"/>
  <c r="F17" i="4"/>
  <c r="D17" i="4"/>
  <c r="K97" i="1"/>
  <c r="H97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79" i="1"/>
  <c r="K78" i="1"/>
  <c r="H78" i="1"/>
  <c r="E78" i="1"/>
  <c r="K77" i="1"/>
  <c r="H77" i="1"/>
  <c r="E77" i="1"/>
  <c r="K76" i="1"/>
  <c r="H76" i="1"/>
  <c r="K74" i="1"/>
  <c r="H74" i="1"/>
  <c r="E74" i="1"/>
  <c r="K73" i="1"/>
  <c r="H73" i="1"/>
  <c r="E73" i="1"/>
  <c r="K72" i="1"/>
  <c r="H72" i="1"/>
  <c r="E72" i="1"/>
  <c r="K71" i="1"/>
  <c r="H71" i="1"/>
  <c r="E71" i="1"/>
  <c r="K69" i="1"/>
  <c r="H69" i="1"/>
  <c r="E69" i="1"/>
  <c r="K68" i="1"/>
  <c r="H68" i="1"/>
  <c r="E68" i="1"/>
  <c r="K66" i="1"/>
  <c r="H66" i="1"/>
  <c r="H65" i="1"/>
  <c r="E65" i="1"/>
  <c r="H64" i="1"/>
  <c r="E64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7" i="1"/>
  <c r="H57" i="1"/>
  <c r="E57" i="1"/>
  <c r="K55" i="1"/>
  <c r="H55" i="1"/>
  <c r="E55" i="1"/>
  <c r="K54" i="1"/>
  <c r="H54" i="1"/>
  <c r="E54" i="1"/>
  <c r="K53" i="1"/>
  <c r="H53" i="1"/>
  <c r="E53" i="1"/>
  <c r="K52" i="1"/>
  <c r="H52" i="1"/>
  <c r="E52" i="1"/>
  <c r="K50" i="1"/>
  <c r="H50" i="1"/>
  <c r="E50" i="1"/>
  <c r="K49" i="1"/>
  <c r="H49" i="1"/>
  <c r="E49" i="1"/>
  <c r="K47" i="1"/>
  <c r="H47" i="1"/>
  <c r="E47" i="1"/>
  <c r="K45" i="1"/>
  <c r="H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1" i="1"/>
  <c r="H31" i="1"/>
  <c r="E31" i="1"/>
  <c r="K28" i="1"/>
  <c r="H28" i="1"/>
  <c r="E28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0" i="1"/>
  <c r="H20" i="1"/>
  <c r="E20" i="1"/>
  <c r="K19" i="1"/>
  <c r="H19" i="1"/>
  <c r="E19" i="1"/>
  <c r="H18" i="1"/>
  <c r="E18" i="1"/>
  <c r="K17" i="1"/>
  <c r="H17" i="1"/>
  <c r="E17" i="1"/>
  <c r="K16" i="1"/>
  <c r="K14" i="1"/>
  <c r="H14" i="1"/>
  <c r="E14" i="1"/>
  <c r="K13" i="1"/>
  <c r="H13" i="1"/>
  <c r="E13" i="1"/>
  <c r="E12" i="1"/>
  <c r="K11" i="1"/>
  <c r="H11" i="1"/>
  <c r="E11" i="1"/>
  <c r="H10" i="1"/>
  <c r="E10" i="1"/>
  <c r="K9" i="1"/>
  <c r="H9" i="1"/>
  <c r="E9" i="1"/>
  <c r="K7" i="1"/>
  <c r="H7" i="1"/>
  <c r="E7" i="1"/>
</calcChain>
</file>

<file path=xl/sharedStrings.xml><?xml version="1.0" encoding="utf-8"?>
<sst xmlns="http://schemas.openxmlformats.org/spreadsheetml/2006/main" count="248" uniqueCount="157">
  <si>
    <t>N°</t>
  </si>
  <si>
    <t>Presupuesto</t>
  </si>
  <si>
    <t>GBAORD</t>
  </si>
  <si>
    <t>%</t>
  </si>
  <si>
    <t>MINISTERIO DE RELACIONES EXTERIORES</t>
  </si>
  <si>
    <t>Instituto Antártico Chileno</t>
  </si>
  <si>
    <t xml:space="preserve">SUBSECRETARÍA DE ECONOMÍA </t>
  </si>
  <si>
    <t>Instituto Nacional de Normalización (INN)</t>
  </si>
  <si>
    <t>Instituto Nacional de Normalización (proveniente de Programa FIC)</t>
  </si>
  <si>
    <t>Instituto Nacional de Normalización (proveniente de Corfo)</t>
  </si>
  <si>
    <t>Agencia Chilena del Espacio</t>
  </si>
  <si>
    <t xml:space="preserve">Programa Iniciativa Científica Millenium </t>
  </si>
  <si>
    <t>Programa FIC</t>
  </si>
  <si>
    <t>SUBSECRETARIA DE PESCA Y ACUICULTURA</t>
  </si>
  <si>
    <t>Subsec. Economia (para IFOP)</t>
  </si>
  <si>
    <t>Fondo de Investigación Pesquera (FIP)</t>
  </si>
  <si>
    <t>Fondo de Inv. Pesquera (FIP), Fondo Adm. Pesquero</t>
  </si>
  <si>
    <t>Instituto de Fomento Pesquero (IFOP)</t>
  </si>
  <si>
    <t>Instituto de Fomento Pesquero (IFOP) (desde Corfo)</t>
  </si>
  <si>
    <t>CORFO</t>
  </si>
  <si>
    <t>Becas</t>
  </si>
  <si>
    <t>Fondo Innovación Tecnológicas Bio-Bio</t>
  </si>
  <si>
    <t>Comité de Producción Limpia</t>
  </si>
  <si>
    <t>Centro de Energías Renovables</t>
  </si>
  <si>
    <t>Fundación Chile</t>
  </si>
  <si>
    <t>INNOVA CHILE</t>
  </si>
  <si>
    <t>Transferencias corrientes al sector privado y otras entidades públicas</t>
  </si>
  <si>
    <t>CONICYT</t>
  </si>
  <si>
    <t>Otros transferencias CONICYT</t>
  </si>
  <si>
    <t>Becas Nacionales de Postgrado (CONICYT)</t>
  </si>
  <si>
    <t>Fondo Publicaciones Científicas</t>
  </si>
  <si>
    <t xml:space="preserve">Programa de Cooperación Internacional </t>
  </si>
  <si>
    <t>Acceso a Información Electrónica para la Ciencia y Tecnologia</t>
  </si>
  <si>
    <t>Becas Chile</t>
  </si>
  <si>
    <t xml:space="preserve">Programa Inserción de Investigadores </t>
  </si>
  <si>
    <t>Apoyo complementario a estudiantes de post-grado</t>
  </si>
  <si>
    <t>FONDECYT (CONICYT)</t>
  </si>
  <si>
    <t>FONDEF (CONICYT)</t>
  </si>
  <si>
    <t>Programas Regionales de Inv. Científica y Tecnológica</t>
  </si>
  <si>
    <t>Programa de Investigación Asociativa (PIA)</t>
  </si>
  <si>
    <t xml:space="preserve">Programas Científicos de Nivel Internacional </t>
  </si>
  <si>
    <t>FONDEQUIP</t>
  </si>
  <si>
    <t xml:space="preserve">SUBSECRETARÍA DE EDUCACIÓN </t>
  </si>
  <si>
    <t>Instituto Astronómico Isaac Newton</t>
  </si>
  <si>
    <t>SUBSECRETARÍA DE EDUCACIÓN  (DIVISIÓN EDUCACIÓN SUPERIOR)</t>
  </si>
  <si>
    <t>Aporte Artículo 2º DFL (Ed.) Nº 4, de 1981 (DIV. EDUC. SUP.)</t>
  </si>
  <si>
    <t>Aporte Artículo 3º DFL (Ed.) Nº 4, de 1981   (DIV. EDUC. SUP.)</t>
  </si>
  <si>
    <t xml:space="preserve">MINISTERIO DE DEFENSA NACIONAL </t>
  </si>
  <si>
    <t xml:space="preserve">Instituto Geográfico Militar </t>
  </si>
  <si>
    <t>Servicio Hidrográfico y Oceanográfico de la Armada</t>
  </si>
  <si>
    <t>Servicio Aerofotogramétrico de la FACH</t>
  </si>
  <si>
    <t>MINISTERIO DE OBRAS PUBLICAS</t>
  </si>
  <si>
    <t>Instituto Nacional de Hidráulica</t>
  </si>
  <si>
    <t>SUBSECRETARÍA DE AGRICULTURA</t>
  </si>
  <si>
    <t>Prog. Apoyo a Inv. para Competitividad Agr. y Forestal</t>
  </si>
  <si>
    <t>Instituto de Investigaciones Agropecuarias (INIA)</t>
  </si>
  <si>
    <t>Fundación para la Innovación Agraria (FIA)</t>
  </si>
  <si>
    <t>Instituto Forestal</t>
  </si>
  <si>
    <t>Centro de Información de Recursos Naturales</t>
  </si>
  <si>
    <t>Centro de Información de Recursos Naturales (desde Corfo)</t>
  </si>
  <si>
    <t>Instituto Forestal (desde Corfo)</t>
  </si>
  <si>
    <t>Agencia de Inocuidad Alimentaria</t>
  </si>
  <si>
    <t>MINISTERIO DE SALUD</t>
  </si>
  <si>
    <t>Fondo Nacional de Investigación y Desarrollo en Salud</t>
  </si>
  <si>
    <t xml:space="preserve">Servicio Salud Concepción (Hospital GG Benavente) </t>
  </si>
  <si>
    <t>MINISTERIO DE MINERIA</t>
  </si>
  <si>
    <t>Servicio Nacional de Geología y Minería</t>
  </si>
  <si>
    <t>SERNAGEOMIN Red Nac. De Vigilancia Volcánica</t>
  </si>
  <si>
    <t>SERNAGEOMIN Plan Nacional de Geología</t>
  </si>
  <si>
    <t>Servicio Nacional de Geología y Minería. Progr. Seguridad Minera</t>
  </si>
  <si>
    <t>MINISTERIO DE ENERGIA</t>
  </si>
  <si>
    <t xml:space="preserve">Subsecretaría de Energía </t>
  </si>
  <si>
    <t>Comisión Chilena de Energía Nuclear</t>
  </si>
  <si>
    <t>Apoyo al Desarrollo de Energías Renovables no Convencionales</t>
  </si>
  <si>
    <t>Agencia Chilena de Eficiencia Energética</t>
  </si>
  <si>
    <t>MINISTERIO DE INTERIOR, SUBDERE</t>
  </si>
  <si>
    <t>Programa Inversión Regional Región I Tarapacá</t>
  </si>
  <si>
    <t>Programa Inversión Regional Región II Antofagasta</t>
  </si>
  <si>
    <t>Programa Inversión Regional Región III Atacama</t>
  </si>
  <si>
    <t>Programa Inversión Regional Región IV Coquimbo</t>
  </si>
  <si>
    <t>Programa Inversión Regional Región V Valparaíso</t>
  </si>
  <si>
    <t>Programa Inversión Regional Región VI O´Higgins</t>
  </si>
  <si>
    <t>Programa Inversión Regional Región VII Maule</t>
  </si>
  <si>
    <t>Programa Inversión Regional Región VIII Bío-Bío</t>
  </si>
  <si>
    <t>Programa Inversión Regional Región IX Araucanía</t>
  </si>
  <si>
    <t>Programa Inversión Regional Región X Los Lagos</t>
  </si>
  <si>
    <t>Programa Inversión Regional Región XI Aysen</t>
  </si>
  <si>
    <t>Programa Inversión Regional Región XII Magallanes</t>
  </si>
  <si>
    <t>Programa Inversión Regional Región XIII Región Metropolitana</t>
  </si>
  <si>
    <t>Programa Inversión Regional Región XIV Los Ríos</t>
  </si>
  <si>
    <t>Programa Inversión Regional Región XV Arica y Parinacota</t>
  </si>
  <si>
    <t>MINISTERIO DEL MEDIO AMBIENTE</t>
  </si>
  <si>
    <t>Fondo de Protección Ambiental</t>
  </si>
  <si>
    <t>TRANSVERSAL</t>
  </si>
  <si>
    <t>Crédito Tributario para empresas que gastan en I+D</t>
  </si>
  <si>
    <t>TOTAL</t>
  </si>
  <si>
    <t xml:space="preserve">GBAORD </t>
  </si>
  <si>
    <t>GBAORD/PIB</t>
  </si>
  <si>
    <t>Empresarial Privado</t>
  </si>
  <si>
    <t>Educación Superior</t>
  </si>
  <si>
    <t>Sector Gubernamental</t>
  </si>
  <si>
    <t>Instituciones sin Fines de Lucro</t>
  </si>
  <si>
    <t>No distribuido</t>
  </si>
  <si>
    <t>Total</t>
  </si>
  <si>
    <t>GBOARD de Chile (presupuesto vigente $MM corrientes)</t>
  </si>
  <si>
    <t xml:space="preserve">Instituto Tecnológico Público </t>
  </si>
  <si>
    <t>Centro de Información de Recursos Naturales (CIREN)</t>
  </si>
  <si>
    <t>Instituto Forestal (INFOR)</t>
  </si>
  <si>
    <t>Instituto Nacional de Investigación Agropecuaria (INIA)</t>
  </si>
  <si>
    <t>Servicio Nacional de Geología y Minería (SERNAGEOMIN)</t>
  </si>
  <si>
    <t>Servicio Aerofotométrico de la Fuerza Aérea (SAF)</t>
  </si>
  <si>
    <t>Instituto Geográfico Militar (IGM)</t>
  </si>
  <si>
    <t>Serv. Hidrográfico y Oceanográfico de la Armada (SHOA)</t>
  </si>
  <si>
    <t>Instituto Antártico Chileno (INACH)</t>
  </si>
  <si>
    <t>Comisión Chilena de Energía Nuclear(CCHEN)</t>
  </si>
  <si>
    <t>Instituto Nacional de Hidráulica (INH)</t>
  </si>
  <si>
    <t>GBOARD</t>
  </si>
  <si>
    <t xml:space="preserve">Objetivo Socioeconómico </t>
  </si>
  <si>
    <t>Ciencias de la tierra</t>
  </si>
  <si>
    <t>Control de contaminación y medio ambiente</t>
  </si>
  <si>
    <t>Exploración y explotación del espacio</t>
  </si>
  <si>
    <t>Infraestructura, planificación espacio, planificación urbana, transporte</t>
  </si>
  <si>
    <t>Energía</t>
  </si>
  <si>
    <t>Producción y tecnología industrial</t>
  </si>
  <si>
    <t>Salud</t>
  </si>
  <si>
    <t>Agricultura</t>
  </si>
  <si>
    <t>Educación</t>
  </si>
  <si>
    <t>Cultura, ocio, religión, comunicaciones</t>
  </si>
  <si>
    <t>Sistemas políticos y sociales, estructuras y procesos</t>
  </si>
  <si>
    <t>Avance General del Conocimiento: I+D financiada por los Fondos Generales de Universidad (FGU)</t>
  </si>
  <si>
    <t>Defensa</t>
  </si>
  <si>
    <t>No clasificable, sin información</t>
  </si>
  <si>
    <t>Sub-total, Total</t>
  </si>
  <si>
    <t>-</t>
  </si>
  <si>
    <t>Suma toal desgloce (MM$ corrientes)</t>
  </si>
  <si>
    <t>GBOARD SEGÚN OBJETIVO SOCIOECONÓMICO</t>
  </si>
  <si>
    <t>Clasificación NABS 2007</t>
  </si>
  <si>
    <t>2-4</t>
  </si>
  <si>
    <t>11-12</t>
  </si>
  <si>
    <t xml:space="preserve">Notas: </t>
  </si>
  <si>
    <t>Los montos GBOARD y el calculo de los porcentajes se realizaron considerando todas las fuentes de financiamiento para cada instituto.</t>
  </si>
  <si>
    <t>Convenio Investigación Astronómica - ESO/AUI/NAOJ</t>
  </si>
  <si>
    <t>Convenio GEMINI</t>
  </si>
  <si>
    <t>53a</t>
  </si>
  <si>
    <t>53b</t>
  </si>
  <si>
    <t>53c</t>
  </si>
  <si>
    <t>53d</t>
  </si>
  <si>
    <t>47-48</t>
  </si>
  <si>
    <t>40-41</t>
  </si>
  <si>
    <t>GBAORD por sector de ejecución (millones $ corrientes)</t>
  </si>
  <si>
    <t>Avance General del Conocimiento: I+D financiada por otros fondos</t>
  </si>
  <si>
    <t>Promedio</t>
  </si>
  <si>
    <t>GBOARD 2011-2013</t>
  </si>
  <si>
    <t>TABLA: PRESUPUESTOS POR INSTITUCIONES (MM$ EN MONEDA CORRIENTE)</t>
  </si>
  <si>
    <t>Los porcentajes fueron calculados con respecto del total de presupuesto para cada institución. Para mas detalles, ver cuadro consolidado de instituciones.</t>
  </si>
  <si>
    <t>% sobre el total</t>
  </si>
  <si>
    <t>GBAORD DE INSTITUTOS TECNOLÓGICOS PÚBLICOS DE CHILE (MM$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</si>
</sst>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0" fillId="3" borderId="10" xfId="0" applyFill="1" applyBorder="1"/>
    <xf numFmtId="0" fontId="0" fillId="3" borderId="0" xfId="0" applyFill="1" applyBorder="1"/>
    <xf numFmtId="10" fontId="0" fillId="3" borderId="12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3" fontId="0" fillId="3" borderId="10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10" fontId="0" fillId="3" borderId="13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wrapText="1"/>
    </xf>
    <xf numFmtId="0" fontId="2" fillId="3" borderId="10" xfId="0" applyFont="1" applyFill="1" applyBorder="1"/>
    <xf numFmtId="0" fontId="2" fillId="2" borderId="10" xfId="0" applyFont="1" applyFill="1" applyBorder="1"/>
    <xf numFmtId="0" fontId="0" fillId="3" borderId="11" xfId="0" applyFill="1" applyBorder="1" applyAlignment="1">
      <alignment wrapText="1"/>
    </xf>
    <xf numFmtId="10" fontId="0" fillId="3" borderId="14" xfId="0" applyNumberFormat="1" applyFill="1" applyBorder="1" applyAlignment="1">
      <alignment horizontal="center"/>
    </xf>
    <xf numFmtId="10" fontId="0" fillId="0" borderId="0" xfId="0" applyNumberFormat="1"/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Alignment="1"/>
    <xf numFmtId="0" fontId="2" fillId="2" borderId="4" xfId="0" applyFont="1" applyFill="1" applyBorder="1"/>
    <xf numFmtId="0" fontId="2" fillId="2" borderId="15" xfId="0" applyFont="1" applyFill="1" applyBorder="1"/>
    <xf numFmtId="0" fontId="2" fillId="3" borderId="7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3" fontId="0" fillId="2" borderId="24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10" fontId="2" fillId="3" borderId="26" xfId="0" applyNumberFormat="1" applyFont="1" applyFill="1" applyBorder="1" applyAlignment="1">
      <alignment horizontal="center"/>
    </xf>
    <xf numFmtId="0" fontId="0" fillId="2" borderId="0" xfId="0" applyFill="1"/>
    <xf numFmtId="10" fontId="0" fillId="2" borderId="0" xfId="0" applyNumberFormat="1" applyFill="1"/>
    <xf numFmtId="0" fontId="3" fillId="2" borderId="0" xfId="0" applyFont="1" applyFill="1"/>
    <xf numFmtId="0" fontId="2" fillId="3" borderId="26" xfId="0" applyFont="1" applyFill="1" applyBorder="1" applyAlignment="1">
      <alignment horizontal="center"/>
    </xf>
    <xf numFmtId="9" fontId="0" fillId="2" borderId="12" xfId="1" applyFont="1" applyFill="1" applyBorder="1" applyAlignment="1">
      <alignment horizontal="center"/>
    </xf>
    <xf numFmtId="9" fontId="0" fillId="2" borderId="13" xfId="1" applyFon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9" fontId="0" fillId="2" borderId="26" xfId="1" applyFon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0" fontId="2" fillId="0" borderId="9" xfId="0" applyFont="1" applyBorder="1"/>
    <xf numFmtId="0" fontId="4" fillId="2" borderId="19" xfId="2" applyNumberForma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3" fontId="0" fillId="0" borderId="0" xfId="0" applyNumberFormat="1"/>
    <xf numFmtId="9" fontId="2" fillId="2" borderId="17" xfId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0" fontId="0" fillId="2" borderId="11" xfId="1" applyNumberFormat="1" applyFont="1" applyFill="1" applyBorder="1" applyAlignment="1">
      <alignment horizontal="center"/>
    </xf>
    <xf numFmtId="10" fontId="0" fillId="2" borderId="25" xfId="1" applyNumberFormat="1" applyFont="1" applyFill="1" applyBorder="1" applyAlignment="1">
      <alignment horizontal="center"/>
    </xf>
    <xf numFmtId="9" fontId="0" fillId="0" borderId="0" xfId="1" applyFont="1"/>
    <xf numFmtId="9" fontId="0" fillId="0" borderId="0" xfId="1" applyFont="1" applyFill="1"/>
    <xf numFmtId="0" fontId="0" fillId="0" borderId="0" xfId="0" applyFill="1"/>
    <xf numFmtId="0" fontId="0" fillId="3" borderId="27" xfId="0" applyFill="1" applyBorder="1"/>
    <xf numFmtId="0" fontId="2" fillId="3" borderId="27" xfId="0" applyFont="1" applyFill="1" applyBorder="1" applyAlignment="1">
      <alignment horizontal="center"/>
    </xf>
    <xf numFmtId="0" fontId="0" fillId="3" borderId="3" xfId="0" applyFill="1" applyBorder="1"/>
    <xf numFmtId="9" fontId="0" fillId="2" borderId="20" xfId="1" applyFont="1" applyFill="1" applyBorder="1" applyAlignment="1">
      <alignment horizontal="center"/>
    </xf>
    <xf numFmtId="9" fontId="0" fillId="2" borderId="19" xfId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10" fontId="2" fillId="2" borderId="14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11" xfId="2" applyFont="1" applyFill="1" applyBorder="1"/>
    <xf numFmtId="0" fontId="5" fillId="2" borderId="20" xfId="2" applyNumberFormat="1" applyFont="1" applyFill="1" applyBorder="1" applyAlignment="1">
      <alignment horizontal="center"/>
    </xf>
    <xf numFmtId="49" fontId="5" fillId="2" borderId="20" xfId="2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'sector de ejecucion'!$B$6</c:f>
              <c:strCache>
                <c:ptCount val="1"/>
                <c:pt idx="0">
                  <c:v>GBAORD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9E-3"/>
                  <c:y val="-7.51494604841063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55555555555558E-3"/>
                  <c:y val="-1.3392752989209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777777777777779E-3"/>
                  <c:y val="9.31393992417614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'sector de ejecucion'!$C$5:$E$5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'sector de ejecucion'!$C$6:$E$6</c:f>
              <c:numCache>
                <c:formatCode>General</c:formatCode>
                <c:ptCount val="3"/>
                <c:pt idx="0">
                  <c:v>241.66200000000001</c:v>
                </c:pt>
                <c:pt idx="1">
                  <c:v>285.39100000000002</c:v>
                </c:pt>
                <c:pt idx="2">
                  <c:v>320.91399999999999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080000"/>
        <c:axId val="92468352"/>
      </c:barChart>
      <c:lineChart>
        <c:grouping val="standard"/>
        <c:varyColors val="0"/>
        <c:ser>
          <c:idx val="1"/>
          <c:order val="1"/>
          <c:tx>
            <c:strRef>
              <c:f>'sector de ejecucion'!$B$7</c:f>
              <c:strCache>
                <c:ptCount val="1"/>
                <c:pt idx="0">
                  <c:v>GBAORD/PIB</c:v>
                </c:pt>
              </c:strCache>
            </c:strRef>
          </c:tx>
          <c:dLbls>
            <c:dLbl>
              <c:idx val="0"/>
              <c:layout>
                <c:manualLayout>
                  <c:x val="3.6312335958005253E-2"/>
                  <c:y val="2.31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899417849585411E-2"/>
                  <c:y val="2.3148227848299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4899417849585411E-2"/>
                  <c:y val="9.259186804576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'sector de ejecucion'!$C$7:$E$7</c:f>
              <c:numCache>
                <c:formatCode>0.00%</c:formatCode>
                <c:ptCount val="3"/>
                <c:pt idx="0">
                  <c:v>2E-3</c:v>
                </c:pt>
                <c:pt idx="1">
                  <c:v>2.2000000000000001E-3</c:v>
                </c:pt>
                <c:pt idx="2">
                  <c:v>2.3E-3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997440"/>
        <c:axId val="92469888"/>
      </c:lineChart>
      <c:catAx>
        <c:axId val="520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468352"/>
        <c:crosses val="autoZero"/>
        <c:auto val="1"/>
        <c:lblAlgn val="ctr"/>
        <c:lblOffset val="100"/>
        <c:noMultiLvlLbl val="0"/>
      </c:catAx>
      <c:valAx>
        <c:axId val="924683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52080000"/>
        <c:crosses val="autoZero"/>
        <c:crossBetween val="between"/>
      </c:valAx>
      <c:valAx>
        <c:axId val="92469888"/>
        <c:scaling>
          <c:orientation val="minMax"/>
          <c:max val="3.0000000000000009E-3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crossAx val="83997440"/>
        <c:crosses val="max"/>
        <c:crossBetween val="between"/>
      </c:valAx>
      <c:catAx>
        <c:axId val="8399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924698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'sector de ejecucion'!$C$11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'sector de ejecucion'!$B$12:$B$16</c:f>
              <c:strCache>
                <c:ptCount val="5"/>
                <c:pt idx="0">
                  <c:v>Empresarial Privado</c:v>
                </c:pt>
                <c:pt idx="1">
                  <c:v>Educación Superior</c:v>
                </c:pt>
                <c:pt idx="2">
                  <c:v>Sector Gubernamental</c:v>
                </c:pt>
                <c:pt idx="3">
                  <c:v>Instituciones sin Fines de Lucro</c:v>
                </c:pt>
                <c:pt idx="4">
                  <c:v>No distribuido</c:v>
                </c:pt>
              </c:strCache>
            </c:strRef>
          </c:cat>
          <c:val>
            <c:numRef>
              <c:f>'sector de ejecucion'!$C$12:$C$16</c:f>
              <c:numCache>
                <c:formatCode>#,##0</c:formatCode>
                <c:ptCount val="5"/>
                <c:pt idx="0">
                  <c:v>9853</c:v>
                </c:pt>
                <c:pt idx="1">
                  <c:v>179502</c:v>
                </c:pt>
                <c:pt idx="2">
                  <c:v>11195</c:v>
                </c:pt>
                <c:pt idx="3">
                  <c:v>27603</c:v>
                </c:pt>
                <c:pt idx="4">
                  <c:v>13509</c:v>
                </c:pt>
              </c:numCache>
            </c:numRef>
          </c:val>
        </c:ser>
        <c:ser>
          <c:idx val="1"/>
          <c:order val="1"/>
          <c:tx>
            <c:strRef>
              <c:f>'sector de ejecucion'!$D$11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'sector de ejecucion'!$B$12:$B$16</c:f>
              <c:strCache>
                <c:ptCount val="5"/>
                <c:pt idx="0">
                  <c:v>Empresarial Privado</c:v>
                </c:pt>
                <c:pt idx="1">
                  <c:v>Educación Superior</c:v>
                </c:pt>
                <c:pt idx="2">
                  <c:v>Sector Gubernamental</c:v>
                </c:pt>
                <c:pt idx="3">
                  <c:v>Instituciones sin Fines de Lucro</c:v>
                </c:pt>
                <c:pt idx="4">
                  <c:v>No distribuido</c:v>
                </c:pt>
              </c:strCache>
            </c:strRef>
          </c:cat>
          <c:val>
            <c:numRef>
              <c:f>'sector de ejecucion'!$D$12:$D$16</c:f>
              <c:numCache>
                <c:formatCode>#,##0</c:formatCode>
                <c:ptCount val="5"/>
                <c:pt idx="0">
                  <c:v>12814</c:v>
                </c:pt>
                <c:pt idx="1">
                  <c:v>229694</c:v>
                </c:pt>
                <c:pt idx="2">
                  <c:v>13608</c:v>
                </c:pt>
                <c:pt idx="3">
                  <c:v>23958</c:v>
                </c:pt>
                <c:pt idx="4">
                  <c:v>5317</c:v>
                </c:pt>
              </c:numCache>
            </c:numRef>
          </c:val>
        </c:ser>
        <c:ser>
          <c:idx val="2"/>
          <c:order val="2"/>
          <c:tx>
            <c:strRef>
              <c:f>'sector de ejecucion'!$E$11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'sector de ejecucion'!$B$12:$B$16</c:f>
              <c:strCache>
                <c:ptCount val="5"/>
                <c:pt idx="0">
                  <c:v>Empresarial Privado</c:v>
                </c:pt>
                <c:pt idx="1">
                  <c:v>Educación Superior</c:v>
                </c:pt>
                <c:pt idx="2">
                  <c:v>Sector Gubernamental</c:v>
                </c:pt>
                <c:pt idx="3">
                  <c:v>Instituciones sin Fines de Lucro</c:v>
                </c:pt>
                <c:pt idx="4">
                  <c:v>No distribuido</c:v>
                </c:pt>
              </c:strCache>
            </c:strRef>
          </c:cat>
          <c:val>
            <c:numRef>
              <c:f>'sector de ejecucion'!$E$12:$E$16</c:f>
              <c:numCache>
                <c:formatCode>#,##0</c:formatCode>
                <c:ptCount val="5"/>
                <c:pt idx="0">
                  <c:v>22319</c:v>
                </c:pt>
                <c:pt idx="1">
                  <c:v>248647</c:v>
                </c:pt>
                <c:pt idx="2">
                  <c:v>15371</c:v>
                </c:pt>
                <c:pt idx="3">
                  <c:v>26941</c:v>
                </c:pt>
                <c:pt idx="4">
                  <c:v>7634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76064"/>
        <c:axId val="90377600"/>
      </c:barChart>
      <c:catAx>
        <c:axId val="9037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377600"/>
        <c:crosses val="autoZero"/>
        <c:auto val="1"/>
        <c:lblAlgn val="ctr"/>
        <c:lblOffset val="100"/>
        <c:noMultiLvlLbl val="0"/>
      </c:catAx>
      <c:valAx>
        <c:axId val="90377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9037606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93412737995868"/>
          <c:y val="6.6758795143959646E-2"/>
          <c:w val="0.60762149122134834"/>
          <c:h val="0.86623576410777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'Obj Socioeconomico'!$C$26:$C$40</c:f>
              <c:strCache>
                <c:ptCount val="15"/>
                <c:pt idx="0">
                  <c:v>Defensa</c:v>
                </c:pt>
                <c:pt idx="1">
                  <c:v>Cultura, ocio, religión, comunicaciones</c:v>
                </c:pt>
                <c:pt idx="2">
                  <c:v>Exploración y explotación del espacio</c:v>
                </c:pt>
                <c:pt idx="3">
                  <c:v>Sistemas políticos y sociales, estructuras y procesos</c:v>
                </c:pt>
                <c:pt idx="4">
                  <c:v>Educación</c:v>
                </c:pt>
                <c:pt idx="5">
                  <c:v>Infraestructura, planificación espacio, planificación urbana, transporte</c:v>
                </c:pt>
                <c:pt idx="6">
                  <c:v>Control de contaminación y medio ambiente</c:v>
                </c:pt>
                <c:pt idx="7">
                  <c:v>Ciencias de la tierra</c:v>
                </c:pt>
                <c:pt idx="8">
                  <c:v>Energía</c:v>
                </c:pt>
                <c:pt idx="9">
                  <c:v>Producción y tecnología industrial</c:v>
                </c:pt>
                <c:pt idx="10">
                  <c:v>No clasificable, sin información</c:v>
                </c:pt>
                <c:pt idx="11">
                  <c:v>Salud</c:v>
                </c:pt>
                <c:pt idx="12">
                  <c:v>Agricultura</c:v>
                </c:pt>
                <c:pt idx="13">
                  <c:v>Avance General del Conocimiento: I+D financiada por los Fondos Generales de Universidad (FGU)</c:v>
                </c:pt>
                <c:pt idx="14">
                  <c:v>Avance General del Conocimiento: I+D financiada por otros fondos</c:v>
                </c:pt>
              </c:strCache>
            </c:strRef>
          </c:cat>
          <c:val>
            <c:numRef>
              <c:f>'Obj Socioeconomico'!$E$26:$E$40</c:f>
              <c:numCache>
                <c:formatCode>0.00%</c:formatCode>
                <c:ptCount val="15"/>
                <c:pt idx="0">
                  <c:v>2.3585823504924131E-4</c:v>
                </c:pt>
                <c:pt idx="1">
                  <c:v>5.4412494825859968E-3</c:v>
                </c:pt>
                <c:pt idx="2">
                  <c:v>1.7212933993893627E-2</c:v>
                </c:pt>
                <c:pt idx="3">
                  <c:v>1.7520728990632888E-2</c:v>
                </c:pt>
                <c:pt idx="4">
                  <c:v>1.7768380137434592E-2</c:v>
                </c:pt>
                <c:pt idx="5">
                  <c:v>2.0280270340709013E-2</c:v>
                </c:pt>
                <c:pt idx="6">
                  <c:v>2.6877225175036292E-2</c:v>
                </c:pt>
                <c:pt idx="7">
                  <c:v>3.574549481288776E-2</c:v>
                </c:pt>
                <c:pt idx="8">
                  <c:v>3.6545054229704686E-2</c:v>
                </c:pt>
                <c:pt idx="9">
                  <c:v>6.010021616407242E-2</c:v>
                </c:pt>
                <c:pt idx="10">
                  <c:v>6.4644025062296051E-2</c:v>
                </c:pt>
                <c:pt idx="11">
                  <c:v>9.8771532382746011E-2</c:v>
                </c:pt>
                <c:pt idx="12">
                  <c:v>0.12398123983598418</c:v>
                </c:pt>
                <c:pt idx="13">
                  <c:v>0.167630344105372</c:v>
                </c:pt>
                <c:pt idx="14">
                  <c:v>0.30724544705159518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902720"/>
        <c:axId val="93905664"/>
      </c:barChart>
      <c:catAx>
        <c:axId val="9390272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rot="0" vert="horz" anchor="ctr" anchorCtr="1"/>
          <a:lstStyle/>
          <a:p>
            <a:pPr>
              <a:defRPr baseline="0"/>
            </a:pPr>
            <a:endParaRPr lang="es-CL"/>
          </a:p>
        </c:txPr>
        <c:crossAx val="93905664"/>
        <c:crosses val="autoZero"/>
        <c:auto val="1"/>
        <c:lblAlgn val="ctr"/>
        <c:lblOffset val="100"/>
        <c:noMultiLvlLbl val="0"/>
      </c:catAx>
      <c:valAx>
        <c:axId val="9390566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939027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</xdr:row>
      <xdr:rowOff>166686</xdr:rowOff>
    </xdr:from>
    <xdr:to>
      <xdr:col>13</xdr:col>
      <xdr:colOff>142875</xdr:colOff>
      <xdr:row>18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19</xdr:row>
      <xdr:rowOff>52387</xdr:rowOff>
    </xdr:from>
    <xdr:to>
      <xdr:col>4</xdr:col>
      <xdr:colOff>1076326</xdr:colOff>
      <xdr:row>39</xdr:row>
      <xdr:rowOff>19051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638176</xdr:colOff>
      <xdr:row>42</xdr:row>
      <xdr:rowOff>176211</xdr:rowOff>
    </xdr:from>
    <xdr:to>
      <xdr:col>5</xdr:col>
      <xdr:colOff>342900</xdr:colOff>
      <xdr:row>76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="85" zoomScaleNormal="85" workbookViewId="0">
      <selection activeCell="L11" sqref="L11"/>
    </sheetView>
  </sheetViews>
  <sheetFormatPr baseColWidth="10" defaultRowHeight="15" x14ac:dyDescent="0.25"/>
  <cols>
    <col min="1" max="1" width="5.5703125" customWidth="1"/>
    <col min="2" max="2" width="62.28515625" customWidth="1"/>
    <col min="3" max="3" width="12.140625" bestFit="1" customWidth="1"/>
    <col min="4" max="4" width="8.5703125" bestFit="1" customWidth="1"/>
    <col min="5" max="5" width="9.28515625" style="20" customWidth="1"/>
    <col min="6" max="6" width="12.140625" bestFit="1" customWidth="1"/>
    <col min="7" max="7" width="8.5703125" bestFit="1" customWidth="1"/>
    <col min="8" max="8" width="9.28515625" style="20" customWidth="1"/>
    <col min="9" max="9" width="12.140625" bestFit="1" customWidth="1"/>
    <col min="10" max="10" width="8.5703125" bestFit="1" customWidth="1"/>
    <col min="11" max="11" width="9.28515625" style="20" customWidth="1"/>
    <col min="12" max="12" width="11.42578125" style="68"/>
  </cols>
  <sheetData>
    <row r="1" spans="1:13" x14ac:dyDescent="0.25">
      <c r="A1" s="48"/>
      <c r="B1" s="48"/>
      <c r="C1" s="48"/>
      <c r="D1" s="48"/>
      <c r="E1" s="49"/>
      <c r="F1" s="48"/>
      <c r="G1" s="48"/>
      <c r="H1" s="49"/>
      <c r="I1" s="48"/>
      <c r="J1" s="48"/>
      <c r="K1" s="49"/>
    </row>
    <row r="2" spans="1:13" x14ac:dyDescent="0.25">
      <c r="A2" s="82" t="s">
        <v>153</v>
      </c>
      <c r="B2" s="90"/>
      <c r="C2" s="90"/>
      <c r="D2" s="90"/>
      <c r="E2" s="90"/>
      <c r="F2" s="90"/>
      <c r="G2" s="90"/>
      <c r="H2" s="90"/>
      <c r="I2" s="90"/>
      <c r="J2" s="90"/>
      <c r="K2" s="83"/>
    </row>
    <row r="3" spans="1:13" x14ac:dyDescent="0.25">
      <c r="A3" s="84"/>
      <c r="B3" s="91"/>
      <c r="C3" s="91"/>
      <c r="D3" s="91"/>
      <c r="E3" s="91"/>
      <c r="F3" s="91"/>
      <c r="G3" s="91"/>
      <c r="H3" s="91"/>
      <c r="I3" s="91"/>
      <c r="J3" s="91"/>
      <c r="K3" s="85"/>
    </row>
    <row r="4" spans="1:13" x14ac:dyDescent="0.25">
      <c r="A4" s="92" t="s">
        <v>0</v>
      </c>
      <c r="B4" s="94"/>
      <c r="C4" s="96">
        <v>2011</v>
      </c>
      <c r="D4" s="97"/>
      <c r="E4" s="98"/>
      <c r="F4" s="96">
        <v>2012</v>
      </c>
      <c r="G4" s="97"/>
      <c r="H4" s="98"/>
      <c r="I4" s="96">
        <v>2013</v>
      </c>
      <c r="J4" s="97"/>
      <c r="K4" s="98"/>
    </row>
    <row r="5" spans="1:13" x14ac:dyDescent="0.25">
      <c r="A5" s="93"/>
      <c r="B5" s="95"/>
      <c r="C5" s="38" t="s">
        <v>1</v>
      </c>
      <c r="D5" s="39" t="s">
        <v>2</v>
      </c>
      <c r="E5" s="47" t="s">
        <v>3</v>
      </c>
      <c r="F5" s="38" t="s">
        <v>1</v>
      </c>
      <c r="G5" s="39" t="s">
        <v>2</v>
      </c>
      <c r="H5" s="47" t="s">
        <v>3</v>
      </c>
      <c r="I5" s="38" t="s">
        <v>1</v>
      </c>
      <c r="J5" s="39" t="s">
        <v>2</v>
      </c>
      <c r="K5" s="47" t="s">
        <v>3</v>
      </c>
    </row>
    <row r="6" spans="1:13" x14ac:dyDescent="0.25">
      <c r="A6" s="78" t="s">
        <v>4</v>
      </c>
      <c r="B6" s="79"/>
      <c r="C6" s="1"/>
      <c r="D6" s="2"/>
      <c r="E6" s="3"/>
      <c r="F6" s="1"/>
      <c r="G6" s="2"/>
      <c r="H6" s="3"/>
      <c r="I6" s="1"/>
      <c r="J6" s="2"/>
      <c r="K6" s="3"/>
    </row>
    <row r="7" spans="1:13" x14ac:dyDescent="0.25">
      <c r="A7" s="4">
        <v>1</v>
      </c>
      <c r="B7" s="5" t="s">
        <v>5</v>
      </c>
      <c r="C7" s="6">
        <v>3198.6280000000002</v>
      </c>
      <c r="D7" s="7">
        <v>576.91</v>
      </c>
      <c r="E7" s="8">
        <f>D7/C7</f>
        <v>0.18036170508105348</v>
      </c>
      <c r="F7" s="6">
        <v>3673</v>
      </c>
      <c r="G7" s="7">
        <v>540</v>
      </c>
      <c r="H7" s="8">
        <f>G7/F7</f>
        <v>0.14701878573373264</v>
      </c>
      <c r="I7" s="6">
        <v>4057</v>
      </c>
      <c r="J7" s="7">
        <v>681</v>
      </c>
      <c r="K7" s="8">
        <f>J7/I7</f>
        <v>0.16785802316982992</v>
      </c>
    </row>
    <row r="8" spans="1:13" x14ac:dyDescent="0.25">
      <c r="A8" s="80" t="s">
        <v>6</v>
      </c>
      <c r="B8" s="81"/>
      <c r="C8" s="9"/>
      <c r="D8" s="10"/>
      <c r="E8" s="11"/>
      <c r="F8" s="9"/>
      <c r="G8" s="10"/>
      <c r="H8" s="11"/>
      <c r="I8" s="9"/>
      <c r="J8" s="10"/>
      <c r="K8" s="11"/>
    </row>
    <row r="9" spans="1:13" x14ac:dyDescent="0.25">
      <c r="A9" s="12">
        <v>2</v>
      </c>
      <c r="B9" s="13" t="s">
        <v>7</v>
      </c>
      <c r="C9" s="9">
        <v>285.83100000000002</v>
      </c>
      <c r="D9" s="10">
        <v>0</v>
      </c>
      <c r="E9" s="11">
        <f t="shared" ref="E9:E73" si="0">D9/C9</f>
        <v>0</v>
      </c>
      <c r="F9" s="9">
        <v>294</v>
      </c>
      <c r="G9" s="10">
        <v>0</v>
      </c>
      <c r="H9" s="11">
        <f t="shared" ref="H9:H73" si="1">G9/F9</f>
        <v>0</v>
      </c>
      <c r="I9" s="9">
        <v>294</v>
      </c>
      <c r="J9" s="10">
        <v>0</v>
      </c>
      <c r="K9" s="11">
        <f t="shared" ref="K9:K73" si="2">J9/I9</f>
        <v>0</v>
      </c>
    </row>
    <row r="10" spans="1:13" ht="15" customHeight="1" x14ac:dyDescent="0.25">
      <c r="A10" s="12">
        <v>3</v>
      </c>
      <c r="B10" s="14" t="s">
        <v>8</v>
      </c>
      <c r="C10" s="9">
        <v>997.71199999999999</v>
      </c>
      <c r="D10" s="10">
        <v>186.928</v>
      </c>
      <c r="E10" s="11">
        <f t="shared" si="0"/>
        <v>0.18735667206568629</v>
      </c>
      <c r="F10" s="9">
        <v>769</v>
      </c>
      <c r="G10" s="10">
        <v>193</v>
      </c>
      <c r="H10" s="11">
        <f t="shared" si="1"/>
        <v>0.25097529258777634</v>
      </c>
      <c r="I10" s="9">
        <v>791</v>
      </c>
      <c r="J10" s="10">
        <v>40</v>
      </c>
      <c r="K10" s="11">
        <f>J10/I10</f>
        <v>5.0568900126422248E-2</v>
      </c>
    </row>
    <row r="11" spans="1:13" x14ac:dyDescent="0.25">
      <c r="A11" s="12">
        <v>4</v>
      </c>
      <c r="B11" s="15" t="s">
        <v>9</v>
      </c>
      <c r="C11" s="9">
        <v>135</v>
      </c>
      <c r="D11" s="10">
        <v>0</v>
      </c>
      <c r="E11" s="11">
        <f t="shared" si="0"/>
        <v>0</v>
      </c>
      <c r="F11" s="9">
        <v>139</v>
      </c>
      <c r="G11" s="10">
        <v>0</v>
      </c>
      <c r="H11" s="11">
        <f t="shared" si="1"/>
        <v>0</v>
      </c>
      <c r="I11" s="9">
        <v>146</v>
      </c>
      <c r="J11" s="10">
        <v>0</v>
      </c>
      <c r="K11" s="11">
        <f t="shared" si="2"/>
        <v>0</v>
      </c>
    </row>
    <row r="12" spans="1:13" x14ac:dyDescent="0.25">
      <c r="A12" s="12">
        <v>5</v>
      </c>
      <c r="B12" s="13" t="s">
        <v>10</v>
      </c>
      <c r="C12" s="9">
        <v>154.94999999999999</v>
      </c>
      <c r="D12" s="10">
        <v>0</v>
      </c>
      <c r="E12" s="11">
        <f t="shared" si="0"/>
        <v>0</v>
      </c>
      <c r="F12" s="9" t="s">
        <v>133</v>
      </c>
      <c r="G12" s="10">
        <v>0</v>
      </c>
      <c r="H12" s="11" t="s">
        <v>133</v>
      </c>
      <c r="I12" s="9" t="s">
        <v>133</v>
      </c>
      <c r="J12" s="10">
        <v>0</v>
      </c>
      <c r="K12" s="11" t="s">
        <v>133</v>
      </c>
      <c r="L12" s="69"/>
      <c r="M12" s="70"/>
    </row>
    <row r="13" spans="1:13" x14ac:dyDescent="0.25">
      <c r="A13" s="12">
        <v>6</v>
      </c>
      <c r="B13" s="13" t="s">
        <v>11</v>
      </c>
      <c r="C13" s="9">
        <v>7747.6549999999997</v>
      </c>
      <c r="D13" s="10">
        <v>6850.4619999999995</v>
      </c>
      <c r="E13" s="11">
        <f t="shared" si="0"/>
        <v>0.88419812188333113</v>
      </c>
      <c r="F13" s="9">
        <v>8617</v>
      </c>
      <c r="G13" s="10">
        <v>7479</v>
      </c>
      <c r="H13" s="11">
        <f t="shared" si="1"/>
        <v>0.86793547638389235</v>
      </c>
      <c r="I13" s="9">
        <v>10308</v>
      </c>
      <c r="J13" s="10">
        <v>9475</v>
      </c>
      <c r="K13" s="11">
        <f t="shared" si="2"/>
        <v>0.91918897943344979</v>
      </c>
      <c r="L13" s="69"/>
      <c r="M13" s="70"/>
    </row>
    <row r="14" spans="1:13" x14ac:dyDescent="0.25">
      <c r="A14" s="12">
        <v>7</v>
      </c>
      <c r="B14" s="13" t="s">
        <v>12</v>
      </c>
      <c r="C14" s="9">
        <v>895</v>
      </c>
      <c r="D14" s="10">
        <v>10.1</v>
      </c>
      <c r="E14" s="11">
        <f t="shared" si="0"/>
        <v>1.1284916201117318E-2</v>
      </c>
      <c r="F14" s="9">
        <v>640</v>
      </c>
      <c r="G14" s="10">
        <v>0</v>
      </c>
      <c r="H14" s="11">
        <f t="shared" si="1"/>
        <v>0</v>
      </c>
      <c r="I14" s="9">
        <v>629</v>
      </c>
      <c r="J14" s="10">
        <v>0</v>
      </c>
      <c r="K14" s="11">
        <f t="shared" si="2"/>
        <v>0</v>
      </c>
      <c r="L14" s="69"/>
      <c r="M14" s="70"/>
    </row>
    <row r="15" spans="1:13" x14ac:dyDescent="0.25">
      <c r="A15" s="16" t="s">
        <v>13</v>
      </c>
      <c r="B15" s="5"/>
      <c r="C15" s="6"/>
      <c r="D15" s="7"/>
      <c r="E15" s="8"/>
      <c r="F15" s="6"/>
      <c r="G15" s="7"/>
      <c r="H15" s="8"/>
      <c r="I15" s="6"/>
      <c r="J15" s="7"/>
      <c r="K15" s="8"/>
      <c r="L15" s="69"/>
      <c r="M15" s="70"/>
    </row>
    <row r="16" spans="1:13" x14ac:dyDescent="0.25">
      <c r="A16" s="4">
        <v>8</v>
      </c>
      <c r="B16" s="5" t="s">
        <v>14</v>
      </c>
      <c r="C16" s="6" t="s">
        <v>133</v>
      </c>
      <c r="D16" s="7" t="s">
        <v>133</v>
      </c>
      <c r="E16" s="8" t="s">
        <v>133</v>
      </c>
      <c r="F16" s="6" t="s">
        <v>133</v>
      </c>
      <c r="G16" s="7" t="s">
        <v>133</v>
      </c>
      <c r="H16" s="8" t="s">
        <v>133</v>
      </c>
      <c r="I16" s="6">
        <v>3895</v>
      </c>
      <c r="J16" s="7">
        <v>1896</v>
      </c>
      <c r="K16" s="8">
        <f t="shared" si="2"/>
        <v>0.48677792041078305</v>
      </c>
      <c r="L16" s="69"/>
      <c r="M16" s="70"/>
    </row>
    <row r="17" spans="1:13" x14ac:dyDescent="0.25">
      <c r="A17" s="4">
        <v>9</v>
      </c>
      <c r="B17" s="5" t="s">
        <v>15</v>
      </c>
      <c r="C17" s="6">
        <v>2476.2449999999999</v>
      </c>
      <c r="D17" s="7">
        <v>0</v>
      </c>
      <c r="E17" s="8">
        <f t="shared" si="0"/>
        <v>0</v>
      </c>
      <c r="F17" s="6">
        <v>2854</v>
      </c>
      <c r="G17" s="7">
        <v>80</v>
      </c>
      <c r="H17" s="8">
        <f t="shared" si="1"/>
        <v>2.8030833917309039E-2</v>
      </c>
      <c r="I17" s="6">
        <v>4105</v>
      </c>
      <c r="J17" s="7">
        <v>180</v>
      </c>
      <c r="K17" s="8">
        <f t="shared" si="2"/>
        <v>4.38489646772229E-2</v>
      </c>
      <c r="L17" s="69"/>
      <c r="M17" s="70"/>
    </row>
    <row r="18" spans="1:13" x14ac:dyDescent="0.25">
      <c r="A18" s="4">
        <v>10</v>
      </c>
      <c r="B18" s="5" t="s">
        <v>16</v>
      </c>
      <c r="C18" s="6">
        <v>105.244</v>
      </c>
      <c r="D18" s="7">
        <v>0</v>
      </c>
      <c r="E18" s="8">
        <f t="shared" si="0"/>
        <v>0</v>
      </c>
      <c r="F18" s="6">
        <v>64</v>
      </c>
      <c r="G18" s="7">
        <v>0</v>
      </c>
      <c r="H18" s="8">
        <f t="shared" si="1"/>
        <v>0</v>
      </c>
      <c r="I18" s="6" t="s">
        <v>133</v>
      </c>
      <c r="J18" s="7" t="s">
        <v>133</v>
      </c>
      <c r="K18" s="8" t="s">
        <v>133</v>
      </c>
      <c r="L18" s="69"/>
      <c r="M18" s="70"/>
    </row>
    <row r="19" spans="1:13" x14ac:dyDescent="0.25">
      <c r="A19" s="4">
        <v>11</v>
      </c>
      <c r="B19" s="5" t="s">
        <v>17</v>
      </c>
      <c r="C19" s="6">
        <v>5234.9610000000002</v>
      </c>
      <c r="D19" s="7">
        <v>441</v>
      </c>
      <c r="E19" s="8">
        <f t="shared" si="0"/>
        <v>8.4241315264812863E-2</v>
      </c>
      <c r="F19" s="6">
        <v>5545</v>
      </c>
      <c r="G19" s="7">
        <v>256</v>
      </c>
      <c r="H19" s="8">
        <f t="shared" si="1"/>
        <v>4.6167718665464381E-2</v>
      </c>
      <c r="I19" s="6">
        <v>2154</v>
      </c>
      <c r="J19" s="7">
        <v>253</v>
      </c>
      <c r="K19" s="8">
        <f t="shared" si="2"/>
        <v>0.11745589600742803</v>
      </c>
      <c r="L19" s="69"/>
      <c r="M19" s="70"/>
    </row>
    <row r="20" spans="1:13" x14ac:dyDescent="0.25">
      <c r="A20" s="4">
        <v>12</v>
      </c>
      <c r="B20" s="5" t="s">
        <v>18</v>
      </c>
      <c r="C20" s="6">
        <v>507.20299999999997</v>
      </c>
      <c r="D20" s="7">
        <v>254</v>
      </c>
      <c r="E20" s="8">
        <f t="shared" si="0"/>
        <v>0.5007856814727043</v>
      </c>
      <c r="F20" s="6">
        <v>521</v>
      </c>
      <c r="G20" s="7">
        <v>260</v>
      </c>
      <c r="H20" s="8">
        <f t="shared" si="1"/>
        <v>0.49904030710172742</v>
      </c>
      <c r="I20" s="6">
        <v>537</v>
      </c>
      <c r="J20" s="7">
        <v>358</v>
      </c>
      <c r="K20" s="8">
        <f t="shared" si="2"/>
        <v>0.66666666666666663</v>
      </c>
      <c r="L20" s="69"/>
      <c r="M20" s="70"/>
    </row>
    <row r="21" spans="1:13" x14ac:dyDescent="0.25">
      <c r="A21" s="17" t="s">
        <v>19</v>
      </c>
      <c r="B21" s="13"/>
      <c r="C21" s="9"/>
      <c r="D21" s="10"/>
      <c r="E21" s="11"/>
      <c r="F21" s="9"/>
      <c r="G21" s="10"/>
      <c r="H21" s="11"/>
      <c r="I21" s="9"/>
      <c r="J21" s="10"/>
      <c r="K21" s="11"/>
      <c r="L21" s="69"/>
      <c r="M21" s="70"/>
    </row>
    <row r="22" spans="1:13" x14ac:dyDescent="0.25">
      <c r="A22" s="12">
        <v>13</v>
      </c>
      <c r="B22" s="13" t="s">
        <v>20</v>
      </c>
      <c r="C22" s="9">
        <v>1315.405</v>
      </c>
      <c r="D22" s="10">
        <v>0</v>
      </c>
      <c r="E22" s="11">
        <f t="shared" si="0"/>
        <v>0</v>
      </c>
      <c r="F22" s="9">
        <v>1251</v>
      </c>
      <c r="G22" s="10">
        <v>0</v>
      </c>
      <c r="H22" s="11">
        <f t="shared" si="1"/>
        <v>0</v>
      </c>
      <c r="I22" s="9">
        <v>1371</v>
      </c>
      <c r="J22" s="10">
        <v>0</v>
      </c>
      <c r="K22" s="11">
        <f t="shared" si="2"/>
        <v>0</v>
      </c>
      <c r="L22" s="69"/>
      <c r="M22" s="70"/>
    </row>
    <row r="23" spans="1:13" x14ac:dyDescent="0.25">
      <c r="A23" s="12">
        <v>14</v>
      </c>
      <c r="B23" s="13" t="s">
        <v>21</v>
      </c>
      <c r="C23" s="9">
        <v>2312.9870000000001</v>
      </c>
      <c r="D23" s="10">
        <v>0</v>
      </c>
      <c r="E23" s="11">
        <f t="shared" si="0"/>
        <v>0</v>
      </c>
      <c r="F23" s="9">
        <v>2378</v>
      </c>
      <c r="G23" s="10">
        <v>0</v>
      </c>
      <c r="H23" s="11">
        <f t="shared" si="1"/>
        <v>0</v>
      </c>
      <c r="I23" s="9">
        <v>2428</v>
      </c>
      <c r="J23" s="10">
        <v>0</v>
      </c>
      <c r="K23" s="11">
        <f t="shared" si="2"/>
        <v>0</v>
      </c>
      <c r="L23" s="69"/>
      <c r="M23" s="70"/>
    </row>
    <row r="24" spans="1:13" x14ac:dyDescent="0.25">
      <c r="A24" s="12">
        <v>15</v>
      </c>
      <c r="B24" s="13" t="s">
        <v>22</v>
      </c>
      <c r="C24" s="9">
        <v>919.03899999999999</v>
      </c>
      <c r="D24" s="10">
        <v>0</v>
      </c>
      <c r="E24" s="11">
        <f t="shared" si="0"/>
        <v>0</v>
      </c>
      <c r="F24" s="9">
        <v>762</v>
      </c>
      <c r="G24" s="10">
        <v>0</v>
      </c>
      <c r="H24" s="11">
        <f t="shared" si="1"/>
        <v>0</v>
      </c>
      <c r="I24" s="9">
        <v>557</v>
      </c>
      <c r="J24" s="10">
        <v>0</v>
      </c>
      <c r="K24" s="11">
        <f t="shared" si="2"/>
        <v>0</v>
      </c>
      <c r="L24" s="69"/>
      <c r="M24" s="70"/>
    </row>
    <row r="25" spans="1:13" x14ac:dyDescent="0.25">
      <c r="A25" s="12">
        <v>16</v>
      </c>
      <c r="B25" s="13" t="s">
        <v>23</v>
      </c>
      <c r="C25" s="9">
        <v>1048.4949999999999</v>
      </c>
      <c r="D25" s="10">
        <v>524.24749999999995</v>
      </c>
      <c r="E25" s="11">
        <f t="shared" si="0"/>
        <v>0.5</v>
      </c>
      <c r="F25" s="9">
        <v>1366</v>
      </c>
      <c r="G25" s="10">
        <v>0</v>
      </c>
      <c r="H25" s="11">
        <f t="shared" si="1"/>
        <v>0</v>
      </c>
      <c r="I25" s="9">
        <v>1680</v>
      </c>
      <c r="J25" s="10">
        <v>0</v>
      </c>
      <c r="K25" s="11">
        <f t="shared" si="2"/>
        <v>0</v>
      </c>
      <c r="L25" s="69"/>
      <c r="M25" s="70"/>
    </row>
    <row r="26" spans="1:13" x14ac:dyDescent="0.25">
      <c r="A26" s="12">
        <v>17</v>
      </c>
      <c r="B26" s="13" t="s">
        <v>24</v>
      </c>
      <c r="C26" s="9">
        <v>1801</v>
      </c>
      <c r="D26" s="10">
        <v>90.050000000000011</v>
      </c>
      <c r="E26" s="11">
        <f t="shared" si="0"/>
        <v>5.000000000000001E-2</v>
      </c>
      <c r="F26" s="9">
        <v>862</v>
      </c>
      <c r="G26" s="10">
        <v>26</v>
      </c>
      <c r="H26" s="11">
        <f t="shared" si="1"/>
        <v>3.0162412993039442E-2</v>
      </c>
      <c r="I26" s="9">
        <v>1387</v>
      </c>
      <c r="J26" s="10">
        <v>0</v>
      </c>
      <c r="K26" s="11">
        <f t="shared" si="2"/>
        <v>0</v>
      </c>
      <c r="L26" s="69"/>
      <c r="M26" s="70"/>
    </row>
    <row r="27" spans="1:13" x14ac:dyDescent="0.25">
      <c r="A27" s="16" t="s">
        <v>25</v>
      </c>
      <c r="B27" s="5"/>
      <c r="C27" s="6"/>
      <c r="D27" s="7"/>
      <c r="E27" s="8"/>
      <c r="F27" s="6"/>
      <c r="G27" s="7"/>
      <c r="H27" s="8"/>
      <c r="I27" s="6"/>
      <c r="J27" s="7"/>
      <c r="K27" s="8"/>
      <c r="L27" s="69"/>
      <c r="M27" s="70"/>
    </row>
    <row r="28" spans="1:13" ht="15" customHeight="1" x14ac:dyDescent="0.25">
      <c r="A28" s="4">
        <v>18</v>
      </c>
      <c r="B28" s="18" t="s">
        <v>26</v>
      </c>
      <c r="C28" s="6">
        <v>57195.86</v>
      </c>
      <c r="D28" s="7">
        <v>23742</v>
      </c>
      <c r="E28" s="8">
        <f t="shared" si="0"/>
        <v>0.41509997401909859</v>
      </c>
      <c r="F28" s="6">
        <v>58927</v>
      </c>
      <c r="G28" s="7">
        <v>22061</v>
      </c>
      <c r="H28" s="8">
        <f t="shared" si="1"/>
        <v>0.37437846827430549</v>
      </c>
      <c r="I28" s="6">
        <v>70768</v>
      </c>
      <c r="J28" s="7">
        <v>33038</v>
      </c>
      <c r="K28" s="8">
        <f t="shared" si="2"/>
        <v>0.46684942346823421</v>
      </c>
      <c r="L28" s="69"/>
      <c r="M28" s="70"/>
    </row>
    <row r="29" spans="1:13" x14ac:dyDescent="0.25">
      <c r="A29" s="17" t="s">
        <v>27</v>
      </c>
      <c r="B29" s="13"/>
      <c r="C29" s="9"/>
      <c r="D29" s="10"/>
      <c r="E29" s="11"/>
      <c r="F29" s="9"/>
      <c r="G29" s="10"/>
      <c r="H29" s="11"/>
      <c r="I29" s="9"/>
      <c r="J29" s="10"/>
      <c r="K29" s="11"/>
      <c r="L29" s="69"/>
      <c r="M29" s="70"/>
    </row>
    <row r="30" spans="1:13" x14ac:dyDescent="0.25">
      <c r="A30" s="59">
        <v>19</v>
      </c>
      <c r="B30" s="13" t="s">
        <v>141</v>
      </c>
      <c r="C30" s="9">
        <v>677</v>
      </c>
      <c r="D30" s="10">
        <v>647</v>
      </c>
      <c r="E30" s="11">
        <f>D30/C30</f>
        <v>0.95568685376661744</v>
      </c>
      <c r="F30" s="9" t="s">
        <v>133</v>
      </c>
      <c r="G30" s="10" t="s">
        <v>133</v>
      </c>
      <c r="H30" s="11" t="s">
        <v>133</v>
      </c>
      <c r="I30" s="9" t="s">
        <v>133</v>
      </c>
      <c r="J30" s="10" t="s">
        <v>133</v>
      </c>
      <c r="K30" s="11" t="s">
        <v>133</v>
      </c>
      <c r="L30" s="69"/>
      <c r="M30" s="70"/>
    </row>
    <row r="31" spans="1:13" x14ac:dyDescent="0.25">
      <c r="A31" s="12">
        <v>20</v>
      </c>
      <c r="B31" s="13" t="s">
        <v>28</v>
      </c>
      <c r="C31" s="9">
        <v>58.012999999999998</v>
      </c>
      <c r="D31" s="10">
        <v>0</v>
      </c>
      <c r="E31" s="11">
        <f t="shared" si="0"/>
        <v>0</v>
      </c>
      <c r="F31" s="9">
        <v>60</v>
      </c>
      <c r="G31" s="10">
        <v>0</v>
      </c>
      <c r="H31" s="11">
        <f t="shared" si="1"/>
        <v>0</v>
      </c>
      <c r="I31" s="9">
        <v>61</v>
      </c>
      <c r="J31" s="10">
        <v>0</v>
      </c>
      <c r="K31" s="11">
        <f t="shared" si="2"/>
        <v>0</v>
      </c>
      <c r="L31" s="69"/>
      <c r="M31" s="70"/>
    </row>
    <row r="32" spans="1:13" x14ac:dyDescent="0.25">
      <c r="A32" s="59">
        <v>21</v>
      </c>
      <c r="B32" s="13" t="s">
        <v>142</v>
      </c>
      <c r="C32" s="9">
        <v>365</v>
      </c>
      <c r="D32" s="10">
        <v>350</v>
      </c>
      <c r="E32" s="11">
        <f>D32/C32</f>
        <v>0.95890410958904104</v>
      </c>
      <c r="F32" s="9" t="s">
        <v>133</v>
      </c>
      <c r="G32" s="10" t="s">
        <v>133</v>
      </c>
      <c r="H32" s="11" t="s">
        <v>133</v>
      </c>
      <c r="I32" s="9" t="s">
        <v>133</v>
      </c>
      <c r="J32" s="10" t="s">
        <v>133</v>
      </c>
      <c r="K32" s="11" t="s">
        <v>133</v>
      </c>
      <c r="L32" s="69"/>
      <c r="M32" s="70"/>
    </row>
    <row r="33" spans="1:13" x14ac:dyDescent="0.25">
      <c r="A33" s="12">
        <v>22</v>
      </c>
      <c r="B33" s="13" t="s">
        <v>29</v>
      </c>
      <c r="C33" s="9">
        <v>29270.712</v>
      </c>
      <c r="D33" s="10">
        <v>26076</v>
      </c>
      <c r="E33" s="11">
        <f t="shared" si="0"/>
        <v>0.89085636181313255</v>
      </c>
      <c r="F33" s="9">
        <v>32437</v>
      </c>
      <c r="G33" s="10">
        <v>27103</v>
      </c>
      <c r="H33" s="11">
        <f t="shared" si="1"/>
        <v>0.83555815889262264</v>
      </c>
      <c r="I33" s="9">
        <v>37143</v>
      </c>
      <c r="J33" s="10">
        <v>29695</v>
      </c>
      <c r="K33" s="11">
        <f t="shared" si="2"/>
        <v>0.79947769431656035</v>
      </c>
      <c r="L33" s="69"/>
      <c r="M33" s="70"/>
    </row>
    <row r="34" spans="1:13" x14ac:dyDescent="0.25">
      <c r="A34" s="59">
        <v>23</v>
      </c>
      <c r="B34" s="13" t="s">
        <v>30</v>
      </c>
      <c r="C34" s="9">
        <v>139.232</v>
      </c>
      <c r="D34" s="10">
        <v>28.077333333333332</v>
      </c>
      <c r="E34" s="11">
        <f t="shared" si="0"/>
        <v>0.20165862253887995</v>
      </c>
      <c r="F34" s="9">
        <v>143</v>
      </c>
      <c r="G34" s="10">
        <v>48</v>
      </c>
      <c r="H34" s="11">
        <f t="shared" si="1"/>
        <v>0.33566433566433568</v>
      </c>
      <c r="I34" s="9">
        <v>146</v>
      </c>
      <c r="J34" s="10">
        <v>49</v>
      </c>
      <c r="K34" s="11">
        <f t="shared" si="2"/>
        <v>0.33561643835616439</v>
      </c>
      <c r="L34" s="69"/>
      <c r="M34" s="70"/>
    </row>
    <row r="35" spans="1:13" x14ac:dyDescent="0.25">
      <c r="A35" s="12">
        <v>24</v>
      </c>
      <c r="B35" s="13" t="s">
        <v>31</v>
      </c>
      <c r="C35" s="9">
        <v>885.60699999999997</v>
      </c>
      <c r="D35" s="10">
        <v>762.87300000000005</v>
      </c>
      <c r="E35" s="11">
        <f t="shared" si="0"/>
        <v>0.86141256787717357</v>
      </c>
      <c r="F35" s="9">
        <v>1972</v>
      </c>
      <c r="G35" s="10">
        <v>1855</v>
      </c>
      <c r="H35" s="11">
        <f t="shared" si="1"/>
        <v>0.94066937119675453</v>
      </c>
      <c r="I35" s="9">
        <v>3762</v>
      </c>
      <c r="J35" s="10">
        <v>3584</v>
      </c>
      <c r="K35" s="11">
        <f t="shared" si="2"/>
        <v>0.95268474215842636</v>
      </c>
      <c r="L35" s="69"/>
      <c r="M35" s="70"/>
    </row>
    <row r="36" spans="1:13" x14ac:dyDescent="0.25">
      <c r="A36" s="59">
        <v>25</v>
      </c>
      <c r="B36" s="13" t="s">
        <v>32</v>
      </c>
      <c r="C36" s="9">
        <v>2429.7139999999999</v>
      </c>
      <c r="D36" s="10">
        <v>809.90466666666669</v>
      </c>
      <c r="E36" s="11">
        <f t="shared" si="0"/>
        <v>0.33333333333333337</v>
      </c>
      <c r="F36" s="9">
        <v>6311</v>
      </c>
      <c r="G36" s="10">
        <v>2085.6666666666665</v>
      </c>
      <c r="H36" s="11">
        <f t="shared" si="1"/>
        <v>0.33048117044314157</v>
      </c>
      <c r="I36" s="9">
        <v>6450</v>
      </c>
      <c r="J36" s="10">
        <v>2124</v>
      </c>
      <c r="K36" s="11">
        <f t="shared" si="2"/>
        <v>0.32930232558139533</v>
      </c>
      <c r="L36" s="69"/>
      <c r="M36" s="70"/>
    </row>
    <row r="37" spans="1:13" x14ac:dyDescent="0.25">
      <c r="A37" s="12">
        <v>26</v>
      </c>
      <c r="B37" s="13" t="s">
        <v>33</v>
      </c>
      <c r="C37" s="9">
        <v>36464.995000000003</v>
      </c>
      <c r="D37" s="10">
        <v>16685.285</v>
      </c>
      <c r="E37" s="11">
        <f t="shared" si="0"/>
        <v>0.45756992425201204</v>
      </c>
      <c r="F37" s="9">
        <v>52700</v>
      </c>
      <c r="G37" s="10">
        <v>26252.588</v>
      </c>
      <c r="H37" s="11">
        <f t="shared" si="1"/>
        <v>0.49815157495256168</v>
      </c>
      <c r="I37" s="9">
        <v>52180</v>
      </c>
      <c r="J37" s="10">
        <v>30318</v>
      </c>
      <c r="K37" s="11">
        <f t="shared" si="2"/>
        <v>0.58102721349175934</v>
      </c>
      <c r="L37" s="69"/>
      <c r="M37" s="70"/>
    </row>
    <row r="38" spans="1:13" x14ac:dyDescent="0.25">
      <c r="A38" s="59">
        <v>27</v>
      </c>
      <c r="B38" s="13" t="s">
        <v>34</v>
      </c>
      <c r="C38" s="9">
        <v>3456.5920000000001</v>
      </c>
      <c r="D38" s="10">
        <v>3267</v>
      </c>
      <c r="E38" s="11">
        <f t="shared" si="0"/>
        <v>0.94515059920291433</v>
      </c>
      <c r="F38" s="9">
        <v>2185</v>
      </c>
      <c r="G38" s="10">
        <v>1706</v>
      </c>
      <c r="H38" s="11">
        <f t="shared" si="1"/>
        <v>0.78077803203661322</v>
      </c>
      <c r="I38" s="9">
        <v>4051</v>
      </c>
      <c r="J38" s="10">
        <v>2644.4720000000002</v>
      </c>
      <c r="K38" s="11">
        <f t="shared" si="2"/>
        <v>0.65279486546531729</v>
      </c>
      <c r="L38" s="69"/>
      <c r="M38" s="70"/>
    </row>
    <row r="39" spans="1:13" x14ac:dyDescent="0.25">
      <c r="A39" s="12">
        <v>28</v>
      </c>
      <c r="B39" s="13" t="s">
        <v>35</v>
      </c>
      <c r="C39" s="9">
        <v>579.9</v>
      </c>
      <c r="D39" s="10">
        <v>186</v>
      </c>
      <c r="E39" s="11">
        <f t="shared" si="0"/>
        <v>0.32074495602690123</v>
      </c>
      <c r="F39" s="9">
        <v>667</v>
      </c>
      <c r="G39" s="10">
        <v>137</v>
      </c>
      <c r="H39" s="11">
        <f t="shared" si="1"/>
        <v>0.20539730134932535</v>
      </c>
      <c r="I39" s="9">
        <v>497</v>
      </c>
      <c r="J39" s="10">
        <v>159</v>
      </c>
      <c r="K39" s="11">
        <f t="shared" si="2"/>
        <v>0.31991951710261568</v>
      </c>
      <c r="L39" s="69"/>
      <c r="M39" s="70"/>
    </row>
    <row r="40" spans="1:13" x14ac:dyDescent="0.25">
      <c r="A40" s="59">
        <v>29</v>
      </c>
      <c r="B40" s="13" t="s">
        <v>36</v>
      </c>
      <c r="C40" s="9">
        <v>61943.631999999998</v>
      </c>
      <c r="D40" s="10">
        <v>61667.631999999998</v>
      </c>
      <c r="E40" s="11">
        <f t="shared" si="0"/>
        <v>0.99554433617970606</v>
      </c>
      <c r="F40" s="9">
        <v>79618</v>
      </c>
      <c r="G40" s="10">
        <v>79335</v>
      </c>
      <c r="H40" s="11">
        <f t="shared" si="1"/>
        <v>0.99644552739330305</v>
      </c>
      <c r="I40" s="9">
        <v>86952</v>
      </c>
      <c r="J40" s="10">
        <v>86580</v>
      </c>
      <c r="K40" s="11">
        <f t="shared" si="2"/>
        <v>0.99572177753243174</v>
      </c>
      <c r="L40" s="69"/>
      <c r="M40" s="70"/>
    </row>
    <row r="41" spans="1:13" x14ac:dyDescent="0.25">
      <c r="A41" s="12">
        <v>30</v>
      </c>
      <c r="B41" s="13" t="s">
        <v>37</v>
      </c>
      <c r="C41" s="9">
        <v>16823.596000000001</v>
      </c>
      <c r="D41" s="10">
        <v>16605.510000000002</v>
      </c>
      <c r="E41" s="11">
        <f t="shared" si="0"/>
        <v>0.9870368974623499</v>
      </c>
      <c r="F41" s="9">
        <v>20155</v>
      </c>
      <c r="G41" s="10">
        <v>19765</v>
      </c>
      <c r="H41" s="11">
        <f t="shared" si="1"/>
        <v>0.98064996278839001</v>
      </c>
      <c r="I41" s="9">
        <v>16680</v>
      </c>
      <c r="J41" s="10">
        <v>16315</v>
      </c>
      <c r="K41" s="11">
        <f t="shared" si="2"/>
        <v>0.97811750599520386</v>
      </c>
      <c r="L41" s="69"/>
      <c r="M41" s="70"/>
    </row>
    <row r="42" spans="1:13" x14ac:dyDescent="0.25">
      <c r="A42" s="59">
        <v>31</v>
      </c>
      <c r="B42" s="13" t="s">
        <v>38</v>
      </c>
      <c r="C42" s="9">
        <v>2581.5749999999998</v>
      </c>
      <c r="D42" s="10">
        <v>2429.2620749999996</v>
      </c>
      <c r="E42" s="11">
        <f t="shared" si="0"/>
        <v>0.94099999999999995</v>
      </c>
      <c r="F42" s="9">
        <v>3588</v>
      </c>
      <c r="G42" s="10">
        <v>2909</v>
      </c>
      <c r="H42" s="11">
        <f t="shared" si="1"/>
        <v>0.81075808249721293</v>
      </c>
      <c r="I42" s="9">
        <v>3731</v>
      </c>
      <c r="J42" s="10">
        <v>3044</v>
      </c>
      <c r="K42" s="11">
        <f t="shared" si="2"/>
        <v>0.8158670597694988</v>
      </c>
      <c r="L42" s="69"/>
      <c r="M42" s="70"/>
    </row>
    <row r="43" spans="1:13" x14ac:dyDescent="0.25">
      <c r="A43" s="12">
        <v>32</v>
      </c>
      <c r="B43" s="13" t="s">
        <v>39</v>
      </c>
      <c r="C43" s="9">
        <v>20607.310000000001</v>
      </c>
      <c r="D43" s="10">
        <v>19725.310000000001</v>
      </c>
      <c r="E43" s="11">
        <f t="shared" si="0"/>
        <v>0.95719965390921957</v>
      </c>
      <c r="F43" s="9">
        <v>21673</v>
      </c>
      <c r="G43" s="10">
        <v>20683.144</v>
      </c>
      <c r="H43" s="11">
        <f t="shared" si="1"/>
        <v>0.9543276888294191</v>
      </c>
      <c r="I43" s="9">
        <v>23367</v>
      </c>
      <c r="J43" s="10">
        <v>23367</v>
      </c>
      <c r="K43" s="11">
        <f t="shared" si="2"/>
        <v>1</v>
      </c>
      <c r="L43" s="69"/>
      <c r="M43" s="70"/>
    </row>
    <row r="44" spans="1:13" x14ac:dyDescent="0.25">
      <c r="A44" s="59">
        <v>33</v>
      </c>
      <c r="B44" s="13" t="s">
        <v>40</v>
      </c>
      <c r="C44" s="9">
        <v>669.44500000000005</v>
      </c>
      <c r="D44" s="10">
        <v>334.72250000000003</v>
      </c>
      <c r="E44" s="11">
        <f t="shared" si="0"/>
        <v>0.5</v>
      </c>
      <c r="F44" s="9">
        <v>434</v>
      </c>
      <c r="G44" s="10">
        <v>424</v>
      </c>
      <c r="H44" s="11">
        <f t="shared" si="1"/>
        <v>0.97695852534562211</v>
      </c>
      <c r="I44" s="9">
        <v>765</v>
      </c>
      <c r="J44" s="10">
        <v>755</v>
      </c>
      <c r="K44" s="11">
        <f t="shared" si="2"/>
        <v>0.98692810457516345</v>
      </c>
      <c r="L44" s="69"/>
      <c r="M44" s="70"/>
    </row>
    <row r="45" spans="1:13" x14ac:dyDescent="0.25">
      <c r="A45" s="12">
        <v>34</v>
      </c>
      <c r="B45" s="13" t="s">
        <v>41</v>
      </c>
      <c r="C45" s="9" t="s">
        <v>133</v>
      </c>
      <c r="D45" s="10" t="s">
        <v>133</v>
      </c>
      <c r="E45" s="11" t="s">
        <v>133</v>
      </c>
      <c r="F45" s="9">
        <v>4947</v>
      </c>
      <c r="G45" s="10">
        <v>4947</v>
      </c>
      <c r="H45" s="11">
        <f t="shared" si="1"/>
        <v>1</v>
      </c>
      <c r="I45" s="9">
        <v>5762</v>
      </c>
      <c r="J45" s="10">
        <v>5762</v>
      </c>
      <c r="K45" s="11">
        <f t="shared" si="2"/>
        <v>1</v>
      </c>
      <c r="L45" s="69"/>
      <c r="M45" s="70"/>
    </row>
    <row r="46" spans="1:13" x14ac:dyDescent="0.25">
      <c r="A46" s="16" t="s">
        <v>42</v>
      </c>
      <c r="B46" s="5"/>
      <c r="C46" s="6"/>
      <c r="D46" s="7"/>
      <c r="E46" s="8"/>
      <c r="F46" s="6"/>
      <c r="G46" s="7"/>
      <c r="H46" s="8"/>
      <c r="I46" s="6"/>
      <c r="J46" s="7"/>
      <c r="K46" s="8"/>
      <c r="L46" s="69"/>
      <c r="M46" s="70"/>
    </row>
    <row r="47" spans="1:13" x14ac:dyDescent="0.25">
      <c r="A47" s="4">
        <v>35</v>
      </c>
      <c r="B47" s="5" t="s">
        <v>43</v>
      </c>
      <c r="C47" s="6">
        <v>71.771000000000001</v>
      </c>
      <c r="D47" s="7">
        <v>71.771000000000001</v>
      </c>
      <c r="E47" s="8">
        <f t="shared" si="0"/>
        <v>1</v>
      </c>
      <c r="F47" s="6">
        <v>74</v>
      </c>
      <c r="G47" s="7">
        <v>74</v>
      </c>
      <c r="H47" s="8">
        <f t="shared" si="1"/>
        <v>1</v>
      </c>
      <c r="I47" s="6">
        <v>38</v>
      </c>
      <c r="J47" s="7">
        <v>38</v>
      </c>
      <c r="K47" s="8">
        <f t="shared" si="2"/>
        <v>1</v>
      </c>
      <c r="L47" s="69"/>
      <c r="M47" s="70"/>
    </row>
    <row r="48" spans="1:13" x14ac:dyDescent="0.25">
      <c r="A48" s="17" t="s">
        <v>44</v>
      </c>
      <c r="B48" s="13"/>
      <c r="C48" s="9"/>
      <c r="D48" s="10"/>
      <c r="E48" s="11"/>
      <c r="F48" s="9"/>
      <c r="G48" s="10"/>
      <c r="H48" s="11"/>
      <c r="I48" s="9"/>
      <c r="J48" s="10"/>
      <c r="K48" s="11"/>
      <c r="L48" s="69"/>
      <c r="M48" s="70"/>
    </row>
    <row r="49" spans="1:13" x14ac:dyDescent="0.25">
      <c r="A49" s="12">
        <v>36</v>
      </c>
      <c r="B49" s="13" t="s">
        <v>45</v>
      </c>
      <c r="C49" s="9">
        <v>158982.94200000001</v>
      </c>
      <c r="D49" s="10">
        <v>36566.076660000006</v>
      </c>
      <c r="E49" s="11">
        <f t="shared" si="0"/>
        <v>0.23</v>
      </c>
      <c r="F49" s="9">
        <v>171518</v>
      </c>
      <c r="G49" s="10">
        <v>42858</v>
      </c>
      <c r="H49" s="11">
        <f t="shared" si="1"/>
        <v>0.24987464872491516</v>
      </c>
      <c r="I49" s="9">
        <v>185210</v>
      </c>
      <c r="J49" s="10">
        <v>46281</v>
      </c>
      <c r="K49" s="11">
        <f t="shared" si="2"/>
        <v>0.24988391555531558</v>
      </c>
      <c r="L49" s="69"/>
      <c r="M49" s="70"/>
    </row>
    <row r="50" spans="1:13" x14ac:dyDescent="0.25">
      <c r="A50" s="12">
        <v>37</v>
      </c>
      <c r="B50" s="13" t="s">
        <v>46</v>
      </c>
      <c r="C50" s="9">
        <v>21887.32</v>
      </c>
      <c r="D50" s="10">
        <v>5034.0835999999999</v>
      </c>
      <c r="E50" s="11">
        <f t="shared" si="0"/>
        <v>0.23</v>
      </c>
      <c r="F50" s="9">
        <v>22500</v>
      </c>
      <c r="G50" s="10">
        <v>5622</v>
      </c>
      <c r="H50" s="11">
        <f t="shared" si="1"/>
        <v>0.24986666666666665</v>
      </c>
      <c r="I50" s="9">
        <v>23153</v>
      </c>
      <c r="J50" s="10">
        <v>5784</v>
      </c>
      <c r="K50" s="11">
        <f t="shared" si="2"/>
        <v>0.24981643847449575</v>
      </c>
      <c r="L50" s="69"/>
      <c r="M50" s="70"/>
    </row>
    <row r="51" spans="1:13" x14ac:dyDescent="0.25">
      <c r="A51" s="16" t="s">
        <v>47</v>
      </c>
      <c r="B51" s="5"/>
      <c r="C51" s="6"/>
      <c r="D51" s="7"/>
      <c r="E51" s="8"/>
      <c r="F51" s="6"/>
      <c r="G51" s="7"/>
      <c r="H51" s="8"/>
      <c r="I51" s="6"/>
      <c r="J51" s="7"/>
      <c r="K51" s="8"/>
      <c r="L51" s="69"/>
      <c r="M51" s="70"/>
    </row>
    <row r="52" spans="1:13" x14ac:dyDescent="0.25">
      <c r="A52" s="4">
        <v>38</v>
      </c>
      <c r="B52" s="5" t="s">
        <v>48</v>
      </c>
      <c r="C52" s="6">
        <v>3678.8470000000002</v>
      </c>
      <c r="D52" s="7">
        <v>0</v>
      </c>
      <c r="E52" s="8">
        <f t="shared" si="0"/>
        <v>0</v>
      </c>
      <c r="F52" s="6">
        <v>3575</v>
      </c>
      <c r="G52" s="7">
        <v>0</v>
      </c>
      <c r="H52" s="8">
        <f t="shared" si="1"/>
        <v>0</v>
      </c>
      <c r="I52" s="6">
        <v>3652</v>
      </c>
      <c r="J52" s="7">
        <v>0</v>
      </c>
      <c r="K52" s="8">
        <f t="shared" si="2"/>
        <v>0</v>
      </c>
      <c r="L52" s="69"/>
      <c r="M52" s="70"/>
    </row>
    <row r="53" spans="1:13" x14ac:dyDescent="0.25">
      <c r="A53" s="4">
        <v>39</v>
      </c>
      <c r="B53" s="5" t="s">
        <v>49</v>
      </c>
      <c r="C53" s="6">
        <v>5322.7219999999998</v>
      </c>
      <c r="D53" s="7">
        <v>81</v>
      </c>
      <c r="E53" s="8">
        <f t="shared" si="0"/>
        <v>1.5217777670898462E-2</v>
      </c>
      <c r="F53" s="6">
        <v>6707</v>
      </c>
      <c r="G53" s="7">
        <v>66</v>
      </c>
      <c r="H53" s="8">
        <f t="shared" si="1"/>
        <v>9.8404651856269561E-3</v>
      </c>
      <c r="I53" s="6">
        <v>5232</v>
      </c>
      <c r="J53" s="7">
        <v>90</v>
      </c>
      <c r="K53" s="8">
        <f t="shared" si="2"/>
        <v>1.7201834862385322E-2</v>
      </c>
      <c r="L53" s="69"/>
      <c r="M53" s="70"/>
    </row>
    <row r="54" spans="1:13" x14ac:dyDescent="0.25">
      <c r="A54" s="4">
        <v>40</v>
      </c>
      <c r="B54" s="5" t="s">
        <v>50</v>
      </c>
      <c r="C54" s="6">
        <v>1953.88</v>
      </c>
      <c r="D54" s="7">
        <v>0</v>
      </c>
      <c r="E54" s="8">
        <f t="shared" si="0"/>
        <v>0</v>
      </c>
      <c r="F54" s="6">
        <v>1967</v>
      </c>
      <c r="G54" s="7">
        <v>0</v>
      </c>
      <c r="H54" s="8">
        <f t="shared" si="1"/>
        <v>0</v>
      </c>
      <c r="I54" s="6">
        <v>2197</v>
      </c>
      <c r="J54" s="7">
        <v>0</v>
      </c>
      <c r="K54" s="8">
        <f t="shared" si="2"/>
        <v>0</v>
      </c>
      <c r="L54" s="69"/>
      <c r="M54" s="70"/>
    </row>
    <row r="55" spans="1:13" x14ac:dyDescent="0.25">
      <c r="A55" s="4">
        <v>41</v>
      </c>
      <c r="B55" s="5" t="s">
        <v>50</v>
      </c>
      <c r="C55" s="6">
        <v>610.66999999999996</v>
      </c>
      <c r="D55" s="7">
        <v>0</v>
      </c>
      <c r="E55" s="8">
        <f t="shared" si="0"/>
        <v>0</v>
      </c>
      <c r="F55" s="6">
        <v>628</v>
      </c>
      <c r="G55" s="7">
        <v>0</v>
      </c>
      <c r="H55" s="8">
        <f t="shared" si="1"/>
        <v>0</v>
      </c>
      <c r="I55" s="6">
        <v>646</v>
      </c>
      <c r="J55" s="7">
        <v>0</v>
      </c>
      <c r="K55" s="8">
        <f t="shared" si="2"/>
        <v>0</v>
      </c>
      <c r="L55" s="69"/>
      <c r="M55" s="70"/>
    </row>
    <row r="56" spans="1:13" x14ac:dyDescent="0.25">
      <c r="A56" s="17" t="s">
        <v>51</v>
      </c>
      <c r="B56" s="13"/>
      <c r="C56" s="9"/>
      <c r="D56" s="10"/>
      <c r="E56" s="11"/>
      <c r="F56" s="9"/>
      <c r="G56" s="10"/>
      <c r="H56" s="11"/>
      <c r="I56" s="9"/>
      <c r="J56" s="10"/>
      <c r="K56" s="11"/>
      <c r="L56" s="69"/>
      <c r="M56" s="70"/>
    </row>
    <row r="57" spans="1:13" x14ac:dyDescent="0.25">
      <c r="A57" s="12">
        <v>42</v>
      </c>
      <c r="B57" s="13" t="s">
        <v>52</v>
      </c>
      <c r="C57" s="9">
        <v>1461.5920000000001</v>
      </c>
      <c r="D57" s="10">
        <v>41</v>
      </c>
      <c r="E57" s="11">
        <f t="shared" si="0"/>
        <v>2.8051604004400679E-2</v>
      </c>
      <c r="F57" s="9">
        <v>1509</v>
      </c>
      <c r="G57" s="10">
        <v>21</v>
      </c>
      <c r="H57" s="11">
        <f t="shared" si="1"/>
        <v>1.3916500994035786E-2</v>
      </c>
      <c r="I57" s="9">
        <v>1931</v>
      </c>
      <c r="J57" s="10">
        <v>14</v>
      </c>
      <c r="K57" s="11">
        <f t="shared" si="2"/>
        <v>7.2501294665976174E-3</v>
      </c>
      <c r="L57" s="69"/>
      <c r="M57" s="70"/>
    </row>
    <row r="58" spans="1:13" x14ac:dyDescent="0.25">
      <c r="A58" s="16" t="s">
        <v>53</v>
      </c>
      <c r="B58" s="5"/>
      <c r="C58" s="6"/>
      <c r="D58" s="7"/>
      <c r="E58" s="8"/>
      <c r="F58" s="6"/>
      <c r="G58" s="7"/>
      <c r="H58" s="8"/>
      <c r="I58" s="6"/>
      <c r="J58" s="7"/>
      <c r="K58" s="8"/>
      <c r="L58" s="69"/>
      <c r="M58" s="70"/>
    </row>
    <row r="59" spans="1:13" x14ac:dyDescent="0.25">
      <c r="A59" s="4">
        <v>43</v>
      </c>
      <c r="B59" s="5" t="s">
        <v>54</v>
      </c>
      <c r="C59" s="6">
        <v>776.73900000000003</v>
      </c>
      <c r="D59" s="7">
        <v>0</v>
      </c>
      <c r="E59" s="8">
        <f t="shared" si="0"/>
        <v>0</v>
      </c>
      <c r="F59" s="6">
        <v>360</v>
      </c>
      <c r="G59" s="7">
        <v>0</v>
      </c>
      <c r="H59" s="8">
        <f t="shared" si="1"/>
        <v>0</v>
      </c>
      <c r="I59" s="6">
        <v>164</v>
      </c>
      <c r="J59" s="7">
        <v>0</v>
      </c>
      <c r="K59" s="8">
        <f t="shared" si="2"/>
        <v>0</v>
      </c>
      <c r="L59" s="69"/>
      <c r="M59" s="70"/>
    </row>
    <row r="60" spans="1:13" x14ac:dyDescent="0.25">
      <c r="A60" s="4">
        <v>44</v>
      </c>
      <c r="B60" s="5" t="s">
        <v>55</v>
      </c>
      <c r="C60" s="6">
        <v>14320.521000000001</v>
      </c>
      <c r="D60" s="7">
        <v>5147</v>
      </c>
      <c r="E60" s="8">
        <f t="shared" si="0"/>
        <v>0.35941429784572781</v>
      </c>
      <c r="F60" s="6">
        <v>12978</v>
      </c>
      <c r="G60" s="7">
        <v>4883</v>
      </c>
      <c r="H60" s="8">
        <f t="shared" si="1"/>
        <v>0.3762521189705656</v>
      </c>
      <c r="I60" s="6">
        <v>14384</v>
      </c>
      <c r="J60" s="7">
        <v>5355</v>
      </c>
      <c r="K60" s="8">
        <f t="shared" si="2"/>
        <v>0.37228865406006673</v>
      </c>
      <c r="L60" s="69"/>
      <c r="M60" s="70"/>
    </row>
    <row r="61" spans="1:13" x14ac:dyDescent="0.25">
      <c r="A61" s="4">
        <v>45</v>
      </c>
      <c r="B61" s="5" t="s">
        <v>56</v>
      </c>
      <c r="C61" s="6">
        <v>7903.1149999999998</v>
      </c>
      <c r="D61" s="7">
        <v>1197.0776920000001</v>
      </c>
      <c r="E61" s="8">
        <f t="shared" si="0"/>
        <v>0.1514690969320325</v>
      </c>
      <c r="F61" s="6">
        <v>8067</v>
      </c>
      <c r="G61" s="7">
        <v>805.37199999999996</v>
      </c>
      <c r="H61" s="8">
        <f t="shared" si="1"/>
        <v>9.9835378703359359E-2</v>
      </c>
      <c r="I61" s="6">
        <v>9380</v>
      </c>
      <c r="J61" s="7">
        <v>153</v>
      </c>
      <c r="K61" s="8">
        <f t="shared" si="2"/>
        <v>1.6311300639658848E-2</v>
      </c>
      <c r="L61" s="69"/>
      <c r="M61" s="70"/>
    </row>
    <row r="62" spans="1:13" x14ac:dyDescent="0.25">
      <c r="A62" s="4">
        <v>46</v>
      </c>
      <c r="B62" s="5" t="s">
        <v>57</v>
      </c>
      <c r="C62" s="6">
        <v>2244.518</v>
      </c>
      <c r="D62" s="7">
        <v>130</v>
      </c>
      <c r="E62" s="8">
        <f t="shared" si="0"/>
        <v>5.7918893945158825E-2</v>
      </c>
      <c r="F62" s="6">
        <v>2303</v>
      </c>
      <c r="G62" s="7">
        <v>824</v>
      </c>
      <c r="H62" s="8">
        <f t="shared" si="1"/>
        <v>0.35779418150238818</v>
      </c>
      <c r="I62" s="6">
        <v>2716</v>
      </c>
      <c r="J62" s="7">
        <v>822</v>
      </c>
      <c r="K62" s="8">
        <f t="shared" si="2"/>
        <v>0.30265095729013253</v>
      </c>
      <c r="L62" s="69"/>
      <c r="M62" s="70"/>
    </row>
    <row r="63" spans="1:13" x14ac:dyDescent="0.25">
      <c r="A63" s="4">
        <v>47</v>
      </c>
      <c r="B63" s="5" t="s">
        <v>58</v>
      </c>
      <c r="C63" s="6">
        <v>2157.627</v>
      </c>
      <c r="D63" s="7">
        <v>0</v>
      </c>
      <c r="E63" s="8">
        <f t="shared" si="0"/>
        <v>0</v>
      </c>
      <c r="F63" s="6">
        <v>2214</v>
      </c>
      <c r="G63" s="7">
        <v>0</v>
      </c>
      <c r="H63" s="8">
        <f t="shared" si="1"/>
        <v>0</v>
      </c>
      <c r="I63" s="6">
        <v>2573</v>
      </c>
      <c r="J63" s="7">
        <v>0</v>
      </c>
      <c r="K63" s="8">
        <f t="shared" si="2"/>
        <v>0</v>
      </c>
      <c r="L63" s="69"/>
      <c r="M63" s="70"/>
    </row>
    <row r="64" spans="1:13" x14ac:dyDescent="0.25">
      <c r="A64" s="4">
        <v>48</v>
      </c>
      <c r="B64" s="5" t="s">
        <v>59</v>
      </c>
      <c r="C64" s="6">
        <v>284.07499999999999</v>
      </c>
      <c r="D64" s="7">
        <v>87</v>
      </c>
      <c r="E64" s="8">
        <f t="shared" si="0"/>
        <v>0.30625715040042245</v>
      </c>
      <c r="F64" s="6">
        <v>273</v>
      </c>
      <c r="G64" s="7">
        <v>0</v>
      </c>
      <c r="H64" s="8">
        <f t="shared" si="1"/>
        <v>0</v>
      </c>
      <c r="I64" s="6" t="s">
        <v>133</v>
      </c>
      <c r="J64" s="7" t="s">
        <v>133</v>
      </c>
      <c r="K64" s="8" t="s">
        <v>133</v>
      </c>
      <c r="L64" s="69"/>
      <c r="M64" s="70"/>
    </row>
    <row r="65" spans="1:13" x14ac:dyDescent="0.25">
      <c r="A65" s="4">
        <v>49</v>
      </c>
      <c r="B65" s="5" t="s">
        <v>60</v>
      </c>
      <c r="C65" s="6">
        <v>327.46100000000001</v>
      </c>
      <c r="D65" s="7">
        <v>0</v>
      </c>
      <c r="E65" s="8">
        <f t="shared" si="0"/>
        <v>0</v>
      </c>
      <c r="F65" s="6">
        <v>336</v>
      </c>
      <c r="G65" s="7">
        <v>112</v>
      </c>
      <c r="H65" s="8">
        <f t="shared" si="1"/>
        <v>0.33333333333333331</v>
      </c>
      <c r="I65" s="6" t="s">
        <v>133</v>
      </c>
      <c r="J65" s="7" t="s">
        <v>133</v>
      </c>
      <c r="K65" s="8" t="s">
        <v>133</v>
      </c>
      <c r="L65" s="69"/>
      <c r="M65" s="70"/>
    </row>
    <row r="66" spans="1:13" x14ac:dyDescent="0.25">
      <c r="A66" s="4">
        <v>50</v>
      </c>
      <c r="B66" s="5" t="s">
        <v>61</v>
      </c>
      <c r="C66" s="6" t="s">
        <v>133</v>
      </c>
      <c r="D66" s="7" t="s">
        <v>133</v>
      </c>
      <c r="E66" s="8" t="s">
        <v>133</v>
      </c>
      <c r="F66" s="6">
        <v>702</v>
      </c>
      <c r="G66" s="7">
        <v>0</v>
      </c>
      <c r="H66" s="8">
        <f t="shared" si="1"/>
        <v>0</v>
      </c>
      <c r="I66" s="6">
        <v>757</v>
      </c>
      <c r="J66" s="7">
        <v>0</v>
      </c>
      <c r="K66" s="8">
        <f t="shared" si="2"/>
        <v>0</v>
      </c>
      <c r="L66" s="69"/>
      <c r="M66" s="70"/>
    </row>
    <row r="67" spans="1:13" x14ac:dyDescent="0.25">
      <c r="A67" s="17" t="s">
        <v>62</v>
      </c>
      <c r="B67" s="13"/>
      <c r="C67" s="9"/>
      <c r="D67" s="10"/>
      <c r="E67" s="11"/>
      <c r="F67" s="9"/>
      <c r="G67" s="10"/>
      <c r="H67" s="11"/>
      <c r="I67" s="9"/>
      <c r="J67" s="10"/>
      <c r="K67" s="11"/>
      <c r="L67" s="69"/>
      <c r="M67" s="70"/>
    </row>
    <row r="68" spans="1:13" x14ac:dyDescent="0.25">
      <c r="A68" s="12">
        <v>51</v>
      </c>
      <c r="B68" s="13" t="s">
        <v>63</v>
      </c>
      <c r="C68" s="9">
        <v>374.94</v>
      </c>
      <c r="D68" s="10">
        <v>374.94</v>
      </c>
      <c r="E68" s="11">
        <f t="shared" si="0"/>
        <v>1</v>
      </c>
      <c r="F68" s="9">
        <v>385</v>
      </c>
      <c r="G68" s="10">
        <v>385</v>
      </c>
      <c r="H68" s="11">
        <f t="shared" si="1"/>
        <v>1</v>
      </c>
      <c r="I68" s="9">
        <v>460</v>
      </c>
      <c r="J68" s="10">
        <v>460</v>
      </c>
      <c r="K68" s="11">
        <f t="shared" si="2"/>
        <v>1</v>
      </c>
      <c r="L68" s="69"/>
      <c r="M68" s="70"/>
    </row>
    <row r="69" spans="1:13" x14ac:dyDescent="0.25">
      <c r="A69" s="12">
        <v>52</v>
      </c>
      <c r="B69" s="13" t="s">
        <v>64</v>
      </c>
      <c r="C69" s="9">
        <v>26915</v>
      </c>
      <c r="D69" s="10">
        <v>52</v>
      </c>
      <c r="E69" s="11">
        <f t="shared" si="0"/>
        <v>1.9320081738807356E-3</v>
      </c>
      <c r="F69" s="9">
        <v>40358</v>
      </c>
      <c r="G69" s="10">
        <v>143</v>
      </c>
      <c r="H69" s="11">
        <f t="shared" si="1"/>
        <v>3.543287576193072E-3</v>
      </c>
      <c r="I69" s="9">
        <v>48708</v>
      </c>
      <c r="J69" s="10">
        <v>216</v>
      </c>
      <c r="K69" s="11">
        <f t="shared" si="2"/>
        <v>4.434589800443459E-3</v>
      </c>
      <c r="L69" s="69"/>
      <c r="M69" s="70"/>
    </row>
    <row r="70" spans="1:13" x14ac:dyDescent="0.25">
      <c r="A70" s="16" t="s">
        <v>65</v>
      </c>
      <c r="B70" s="5"/>
      <c r="C70" s="6"/>
      <c r="D70" s="7"/>
      <c r="E70" s="8"/>
      <c r="F70" s="6"/>
      <c r="G70" s="7"/>
      <c r="H70" s="8"/>
      <c r="I70" s="6"/>
      <c r="J70" s="7"/>
      <c r="K70" s="8"/>
      <c r="L70" s="69"/>
      <c r="M70" s="70"/>
    </row>
    <row r="71" spans="1:13" x14ac:dyDescent="0.25">
      <c r="A71" s="4" t="s">
        <v>143</v>
      </c>
      <c r="B71" s="5" t="s">
        <v>66</v>
      </c>
      <c r="C71" s="6">
        <v>11148.759</v>
      </c>
      <c r="D71" s="7">
        <v>37</v>
      </c>
      <c r="E71" s="8">
        <f t="shared" si="0"/>
        <v>3.3187550291471904E-3</v>
      </c>
      <c r="F71" s="6">
        <v>10876</v>
      </c>
      <c r="G71" s="7">
        <v>323</v>
      </c>
      <c r="H71" s="8">
        <f t="shared" si="1"/>
        <v>2.9698418536226553E-2</v>
      </c>
      <c r="I71" s="6">
        <v>12617</v>
      </c>
      <c r="J71" s="7">
        <v>377</v>
      </c>
      <c r="K71" s="8">
        <f t="shared" si="2"/>
        <v>2.9880320202900847E-2</v>
      </c>
      <c r="L71" s="69"/>
      <c r="M71" s="70"/>
    </row>
    <row r="72" spans="1:13" x14ac:dyDescent="0.25">
      <c r="A72" s="4" t="s">
        <v>144</v>
      </c>
      <c r="B72" s="5" t="s">
        <v>67</v>
      </c>
      <c r="C72" s="6">
        <v>4251.1909999999998</v>
      </c>
      <c r="D72" s="7">
        <v>815</v>
      </c>
      <c r="E72" s="8">
        <f t="shared" si="0"/>
        <v>0.19171098169901093</v>
      </c>
      <c r="F72" s="6">
        <v>7827</v>
      </c>
      <c r="G72" s="7">
        <v>1984</v>
      </c>
      <c r="H72" s="8">
        <f t="shared" si="1"/>
        <v>0.25348153826498021</v>
      </c>
      <c r="I72" s="6">
        <v>5098</v>
      </c>
      <c r="J72" s="7">
        <v>1587</v>
      </c>
      <c r="K72" s="8">
        <f t="shared" si="2"/>
        <v>0.31129854845037269</v>
      </c>
      <c r="L72" s="69"/>
      <c r="M72" s="70"/>
    </row>
    <row r="73" spans="1:13" x14ac:dyDescent="0.25">
      <c r="A73" s="4" t="s">
        <v>145</v>
      </c>
      <c r="B73" s="5" t="s">
        <v>68</v>
      </c>
      <c r="C73" s="6">
        <v>5071.4610000000002</v>
      </c>
      <c r="D73" s="7">
        <v>1014</v>
      </c>
      <c r="E73" s="8">
        <f t="shared" si="0"/>
        <v>0.19994238346701276</v>
      </c>
      <c r="F73" s="6">
        <v>6999</v>
      </c>
      <c r="G73" s="7">
        <v>691</v>
      </c>
      <c r="H73" s="8">
        <f t="shared" si="1"/>
        <v>9.8728389769967131E-2</v>
      </c>
      <c r="I73" s="6">
        <v>6376</v>
      </c>
      <c r="J73" s="7">
        <v>629</v>
      </c>
      <c r="K73" s="8">
        <f t="shared" si="2"/>
        <v>9.8651191969887073E-2</v>
      </c>
      <c r="L73" s="69"/>
      <c r="M73" s="70"/>
    </row>
    <row r="74" spans="1:13" x14ac:dyDescent="0.25">
      <c r="A74" s="4" t="s">
        <v>146</v>
      </c>
      <c r="B74" s="5" t="s">
        <v>69</v>
      </c>
      <c r="C74" s="6">
        <v>1913.4860000000001</v>
      </c>
      <c r="D74" s="7">
        <v>0</v>
      </c>
      <c r="E74" s="8">
        <f t="shared" ref="E74:E95" si="3">D74/C74</f>
        <v>0</v>
      </c>
      <c r="F74" s="6">
        <v>3360</v>
      </c>
      <c r="G74" s="7">
        <v>0</v>
      </c>
      <c r="H74" s="8">
        <f t="shared" ref="H74:H97" si="4">G74/F74</f>
        <v>0</v>
      </c>
      <c r="I74" s="6">
        <v>4098</v>
      </c>
      <c r="J74" s="7">
        <v>0</v>
      </c>
      <c r="K74" s="8">
        <f t="shared" ref="K74:K97" si="5">J74/I74</f>
        <v>0</v>
      </c>
      <c r="L74" s="69"/>
      <c r="M74" s="70"/>
    </row>
    <row r="75" spans="1:13" x14ac:dyDescent="0.25">
      <c r="A75" s="17" t="s">
        <v>70</v>
      </c>
      <c r="B75" s="13"/>
      <c r="C75" s="9"/>
      <c r="D75" s="10"/>
      <c r="E75" s="11"/>
      <c r="F75" s="9"/>
      <c r="G75" s="10"/>
      <c r="H75" s="11"/>
      <c r="I75" s="9"/>
      <c r="J75" s="10"/>
      <c r="K75" s="11"/>
      <c r="L75" s="69"/>
      <c r="M75" s="70"/>
    </row>
    <row r="76" spans="1:13" x14ac:dyDescent="0.25">
      <c r="A76" s="12">
        <v>54</v>
      </c>
      <c r="B76" s="13" t="s">
        <v>71</v>
      </c>
      <c r="C76" s="9" t="s">
        <v>133</v>
      </c>
      <c r="D76" s="10" t="s">
        <v>133</v>
      </c>
      <c r="E76" s="11" t="s">
        <v>133</v>
      </c>
      <c r="F76" s="9">
        <v>2034</v>
      </c>
      <c r="G76" s="10">
        <v>84</v>
      </c>
      <c r="H76" s="11">
        <f t="shared" si="4"/>
        <v>4.1297935103244837E-2</v>
      </c>
      <c r="I76" s="9">
        <v>3039</v>
      </c>
      <c r="J76" s="10">
        <v>0</v>
      </c>
      <c r="K76" s="11">
        <f t="shared" si="5"/>
        <v>0</v>
      </c>
      <c r="L76" s="69"/>
      <c r="M76" s="70"/>
    </row>
    <row r="77" spans="1:13" x14ac:dyDescent="0.25">
      <c r="A77" s="12">
        <v>55</v>
      </c>
      <c r="B77" s="13" t="s">
        <v>72</v>
      </c>
      <c r="C77" s="9">
        <v>11259.485000000001</v>
      </c>
      <c r="D77" s="10">
        <v>529</v>
      </c>
      <c r="E77" s="11">
        <f t="shared" si="3"/>
        <v>4.69826106611448E-2</v>
      </c>
      <c r="F77" s="9">
        <v>11655</v>
      </c>
      <c r="G77" s="10">
        <v>318.50700000000001</v>
      </c>
      <c r="H77" s="11">
        <f t="shared" si="4"/>
        <v>2.7327927927927927E-2</v>
      </c>
      <c r="I77" s="9">
        <v>11160</v>
      </c>
      <c r="J77" s="10">
        <v>395</v>
      </c>
      <c r="K77" s="11">
        <f t="shared" si="5"/>
        <v>3.5394265232974911E-2</v>
      </c>
      <c r="L77" s="69"/>
      <c r="M77" s="70"/>
    </row>
    <row r="78" spans="1:13" x14ac:dyDescent="0.25">
      <c r="A78" s="12">
        <v>56</v>
      </c>
      <c r="B78" s="13" t="s">
        <v>73</v>
      </c>
      <c r="C78" s="9">
        <v>934.178</v>
      </c>
      <c r="D78" s="10">
        <v>0</v>
      </c>
      <c r="E78" s="11">
        <f t="shared" si="3"/>
        <v>0</v>
      </c>
      <c r="F78" s="9">
        <v>1156</v>
      </c>
      <c r="G78" s="10">
        <v>0</v>
      </c>
      <c r="H78" s="11">
        <f t="shared" si="4"/>
        <v>0</v>
      </c>
      <c r="I78" s="9">
        <v>573</v>
      </c>
      <c r="J78" s="10">
        <v>0</v>
      </c>
      <c r="K78" s="11">
        <f t="shared" si="5"/>
        <v>0</v>
      </c>
      <c r="L78" s="69"/>
      <c r="M78" s="70"/>
    </row>
    <row r="79" spans="1:13" x14ac:dyDescent="0.25">
      <c r="A79" s="12">
        <v>57</v>
      </c>
      <c r="B79" s="13" t="s">
        <v>74</v>
      </c>
      <c r="C79" s="9" t="s">
        <v>133</v>
      </c>
      <c r="D79" s="10" t="s">
        <v>133</v>
      </c>
      <c r="E79" s="11" t="s">
        <v>133</v>
      </c>
      <c r="F79" s="9" t="s">
        <v>133</v>
      </c>
      <c r="G79" s="10" t="s">
        <v>133</v>
      </c>
      <c r="H79" s="11" t="s">
        <v>133</v>
      </c>
      <c r="I79" s="9">
        <v>4259</v>
      </c>
      <c r="J79" s="10">
        <v>34.799999999999997</v>
      </c>
      <c r="K79" s="11">
        <f t="shared" si="5"/>
        <v>8.1709321436957017E-3</v>
      </c>
      <c r="L79" s="69"/>
      <c r="M79" s="70"/>
    </row>
    <row r="80" spans="1:13" ht="15.75" customHeight="1" x14ac:dyDescent="0.25">
      <c r="A80" s="16" t="s">
        <v>75</v>
      </c>
      <c r="B80" s="5"/>
      <c r="C80" s="6"/>
      <c r="D80" s="7"/>
      <c r="E80" s="8"/>
      <c r="F80" s="6"/>
      <c r="G80" s="7"/>
      <c r="H80" s="8"/>
      <c r="I80" s="6"/>
      <c r="J80" s="7"/>
      <c r="K80" s="8"/>
      <c r="L80" s="69"/>
      <c r="M80" s="70"/>
    </row>
    <row r="81" spans="1:13" x14ac:dyDescent="0.25">
      <c r="A81" s="4">
        <v>58</v>
      </c>
      <c r="B81" s="5" t="s">
        <v>76</v>
      </c>
      <c r="C81" s="6">
        <v>2208.9569999999999</v>
      </c>
      <c r="D81" s="7">
        <v>652.39800000000002</v>
      </c>
      <c r="E81" s="8">
        <f t="shared" si="3"/>
        <v>0.29534210036682473</v>
      </c>
      <c r="F81" s="6">
        <v>2264</v>
      </c>
      <c r="G81" s="7">
        <v>962.73699999999997</v>
      </c>
      <c r="H81" s="8">
        <f t="shared" si="4"/>
        <v>0.42523719081272082</v>
      </c>
      <c r="I81" s="6">
        <v>2263</v>
      </c>
      <c r="J81" s="7">
        <v>730</v>
      </c>
      <c r="K81" s="8">
        <f t="shared" si="5"/>
        <v>0.32258064516129031</v>
      </c>
      <c r="L81" s="69"/>
      <c r="M81" s="70"/>
    </row>
    <row r="82" spans="1:13" x14ac:dyDescent="0.25">
      <c r="A82" s="4">
        <v>59</v>
      </c>
      <c r="B82" s="5" t="s">
        <v>77</v>
      </c>
      <c r="C82" s="6">
        <v>4189.1090000000004</v>
      </c>
      <c r="D82" s="7">
        <v>927.00099999999998</v>
      </c>
      <c r="E82" s="8">
        <f t="shared" si="3"/>
        <v>0.22128834556465346</v>
      </c>
      <c r="F82" s="6">
        <v>4054</v>
      </c>
      <c r="G82" s="7">
        <v>904.51800000000003</v>
      </c>
      <c r="H82" s="8">
        <f t="shared" si="4"/>
        <v>0.22311741489886533</v>
      </c>
      <c r="I82" s="6">
        <v>4395</v>
      </c>
      <c r="J82" s="7">
        <v>654</v>
      </c>
      <c r="K82" s="8">
        <f t="shared" si="5"/>
        <v>0.14880546075085324</v>
      </c>
      <c r="L82" s="69"/>
      <c r="M82" s="70"/>
    </row>
    <row r="83" spans="1:13" x14ac:dyDescent="0.25">
      <c r="A83" s="4">
        <v>60</v>
      </c>
      <c r="B83" s="5" t="s">
        <v>78</v>
      </c>
      <c r="C83" s="6">
        <v>2916.2179999999998</v>
      </c>
      <c r="D83" s="7">
        <v>1592.1569999999999</v>
      </c>
      <c r="E83" s="8">
        <f t="shared" si="3"/>
        <v>0.5459663852290878</v>
      </c>
      <c r="F83" s="6">
        <v>2460</v>
      </c>
      <c r="G83" s="7">
        <v>201.46799999999999</v>
      </c>
      <c r="H83" s="8">
        <f t="shared" si="4"/>
        <v>8.1897560975609754E-2</v>
      </c>
      <c r="I83" s="6">
        <v>2698</v>
      </c>
      <c r="J83" s="7">
        <v>165</v>
      </c>
      <c r="K83" s="8">
        <f t="shared" si="5"/>
        <v>6.115641215715345E-2</v>
      </c>
      <c r="L83" s="69"/>
      <c r="M83" s="70"/>
    </row>
    <row r="84" spans="1:13" x14ac:dyDescent="0.25">
      <c r="A84" s="4">
        <v>61</v>
      </c>
      <c r="B84" s="5" t="s">
        <v>79</v>
      </c>
      <c r="C84" s="6">
        <v>2546.527</v>
      </c>
      <c r="D84" s="7">
        <v>1321.6980000000001</v>
      </c>
      <c r="E84" s="8">
        <f t="shared" si="3"/>
        <v>0.5190198258255263</v>
      </c>
      <c r="F84" s="6">
        <v>2432</v>
      </c>
      <c r="G84" s="7">
        <v>1019.6369999999999</v>
      </c>
      <c r="H84" s="8">
        <f t="shared" si="4"/>
        <v>0.41925863486842102</v>
      </c>
      <c r="I84" s="6">
        <v>2893</v>
      </c>
      <c r="J84" s="7">
        <v>376</v>
      </c>
      <c r="K84" s="8">
        <f t="shared" si="5"/>
        <v>0.12996889042516419</v>
      </c>
      <c r="L84" s="69"/>
      <c r="M84" s="70"/>
    </row>
    <row r="85" spans="1:13" x14ac:dyDescent="0.25">
      <c r="A85" s="4">
        <v>62</v>
      </c>
      <c r="B85" s="5" t="s">
        <v>80</v>
      </c>
      <c r="C85" s="6">
        <v>2939.3820000000001</v>
      </c>
      <c r="D85" s="7">
        <v>364.541</v>
      </c>
      <c r="E85" s="8">
        <f t="shared" si="3"/>
        <v>0.12401960684252676</v>
      </c>
      <c r="F85" s="6">
        <v>2578</v>
      </c>
      <c r="G85" s="7">
        <v>810.7</v>
      </c>
      <c r="H85" s="8">
        <f t="shared" si="4"/>
        <v>0.31446858029480218</v>
      </c>
      <c r="I85" s="6">
        <v>3074</v>
      </c>
      <c r="J85" s="7">
        <v>264</v>
      </c>
      <c r="K85" s="8">
        <f t="shared" si="5"/>
        <v>8.5881587508132726E-2</v>
      </c>
      <c r="L85" s="69"/>
      <c r="M85" s="70"/>
    </row>
    <row r="86" spans="1:13" x14ac:dyDescent="0.25">
      <c r="A86" s="4">
        <v>63</v>
      </c>
      <c r="B86" s="5" t="s">
        <v>81</v>
      </c>
      <c r="C86" s="6">
        <v>3419.808</v>
      </c>
      <c r="D86" s="7">
        <v>310</v>
      </c>
      <c r="E86" s="8">
        <f t="shared" si="3"/>
        <v>9.0648363884756097E-2</v>
      </c>
      <c r="F86" s="6">
        <v>2306</v>
      </c>
      <c r="G86" s="7">
        <v>562.94200000000001</v>
      </c>
      <c r="H86" s="8">
        <f t="shared" si="4"/>
        <v>0.24412055507372074</v>
      </c>
      <c r="I86" s="6">
        <v>2794</v>
      </c>
      <c r="J86" s="7">
        <v>354</v>
      </c>
      <c r="K86" s="8">
        <f t="shared" si="5"/>
        <v>0.12670007158196134</v>
      </c>
      <c r="L86" s="69"/>
      <c r="M86" s="70"/>
    </row>
    <row r="87" spans="1:13" x14ac:dyDescent="0.25">
      <c r="A87" s="4">
        <v>64</v>
      </c>
      <c r="B87" s="5" t="s">
        <v>82</v>
      </c>
      <c r="C87" s="6">
        <v>841.846</v>
      </c>
      <c r="D87" s="7">
        <v>110</v>
      </c>
      <c r="E87" s="8">
        <f t="shared" si="3"/>
        <v>0.13066522855724205</v>
      </c>
      <c r="F87" s="6">
        <v>1521</v>
      </c>
      <c r="G87" s="7">
        <v>160</v>
      </c>
      <c r="H87" s="8">
        <f t="shared" si="4"/>
        <v>0.10519395134779751</v>
      </c>
      <c r="I87" s="6">
        <v>1437</v>
      </c>
      <c r="J87" s="7">
        <v>50</v>
      </c>
      <c r="K87" s="8">
        <f t="shared" si="5"/>
        <v>3.4794711203897009E-2</v>
      </c>
      <c r="L87" s="69"/>
      <c r="M87" s="70"/>
    </row>
    <row r="88" spans="1:13" x14ac:dyDescent="0.25">
      <c r="A88" s="4">
        <v>65</v>
      </c>
      <c r="B88" s="5" t="s">
        <v>83</v>
      </c>
      <c r="C88" s="6">
        <v>5446.0829999999996</v>
      </c>
      <c r="D88" s="7">
        <v>542.24199999999996</v>
      </c>
      <c r="E88" s="8">
        <f t="shared" si="3"/>
        <v>9.9565504234878532E-2</v>
      </c>
      <c r="F88" s="6">
        <v>1863</v>
      </c>
      <c r="G88" s="7">
        <v>440.36500000000001</v>
      </c>
      <c r="H88" s="8">
        <f t="shared" si="4"/>
        <v>0.23637412775093936</v>
      </c>
      <c r="I88" s="6">
        <v>1773</v>
      </c>
      <c r="J88" s="7">
        <v>333</v>
      </c>
      <c r="K88" s="8">
        <f t="shared" si="5"/>
        <v>0.18781725888324874</v>
      </c>
      <c r="L88" s="69"/>
      <c r="M88" s="70"/>
    </row>
    <row r="89" spans="1:13" x14ac:dyDescent="0.25">
      <c r="A89" s="4">
        <v>66</v>
      </c>
      <c r="B89" s="5" t="s">
        <v>84</v>
      </c>
      <c r="C89" s="6">
        <v>1590.5309999999999</v>
      </c>
      <c r="D89" s="7">
        <v>519.55399999999997</v>
      </c>
      <c r="E89" s="8">
        <f t="shared" si="3"/>
        <v>0.32665443175895342</v>
      </c>
      <c r="F89" s="6">
        <v>1722</v>
      </c>
      <c r="G89" s="7">
        <v>300</v>
      </c>
      <c r="H89" s="8">
        <f t="shared" si="4"/>
        <v>0.17421602787456447</v>
      </c>
      <c r="I89" s="6">
        <v>1635</v>
      </c>
      <c r="J89" s="7">
        <v>300</v>
      </c>
      <c r="K89" s="8">
        <f t="shared" si="5"/>
        <v>0.1834862385321101</v>
      </c>
      <c r="L89" s="69"/>
      <c r="M89" s="70"/>
    </row>
    <row r="90" spans="1:13" x14ac:dyDescent="0.25">
      <c r="A90" s="4">
        <v>67</v>
      </c>
      <c r="B90" s="5" t="s">
        <v>85</v>
      </c>
      <c r="C90" s="6">
        <v>1292.2719999999999</v>
      </c>
      <c r="D90" s="7">
        <v>377.25299999999999</v>
      </c>
      <c r="E90" s="8">
        <f t="shared" si="3"/>
        <v>0.29193002711503463</v>
      </c>
      <c r="F90" s="6">
        <v>1318</v>
      </c>
      <c r="G90" s="7">
        <v>225.95</v>
      </c>
      <c r="H90" s="8">
        <f t="shared" si="4"/>
        <v>0.1714339908952959</v>
      </c>
      <c r="I90" s="6">
        <v>1239</v>
      </c>
      <c r="J90" s="7">
        <v>315</v>
      </c>
      <c r="K90" s="8">
        <f t="shared" si="5"/>
        <v>0.25423728813559321</v>
      </c>
      <c r="L90" s="69"/>
      <c r="M90" s="70"/>
    </row>
    <row r="91" spans="1:13" x14ac:dyDescent="0.25">
      <c r="A91" s="4">
        <v>68</v>
      </c>
      <c r="B91" s="5" t="s">
        <v>86</v>
      </c>
      <c r="C91" s="6">
        <v>937.56600000000003</v>
      </c>
      <c r="D91" s="7">
        <v>370.767</v>
      </c>
      <c r="E91" s="8">
        <f t="shared" si="3"/>
        <v>0.39545695983002793</v>
      </c>
      <c r="F91" s="6">
        <v>1209</v>
      </c>
      <c r="G91" s="7">
        <v>625.70000000000005</v>
      </c>
      <c r="H91" s="8">
        <f t="shared" si="4"/>
        <v>0.51753515301902397</v>
      </c>
      <c r="I91" s="6">
        <v>1131</v>
      </c>
      <c r="J91" s="7">
        <v>381</v>
      </c>
      <c r="K91" s="8">
        <f t="shared" si="5"/>
        <v>0.33687002652519893</v>
      </c>
      <c r="L91" s="69"/>
      <c r="M91" s="70"/>
    </row>
    <row r="92" spans="1:13" x14ac:dyDescent="0.25">
      <c r="A92" s="4">
        <v>69</v>
      </c>
      <c r="B92" s="5" t="s">
        <v>87</v>
      </c>
      <c r="C92" s="6">
        <v>2215.1950000000002</v>
      </c>
      <c r="D92" s="7">
        <v>359.16</v>
      </c>
      <c r="E92" s="8">
        <f t="shared" si="3"/>
        <v>0.16213471048824143</v>
      </c>
      <c r="F92" s="6">
        <v>1220</v>
      </c>
      <c r="G92" s="7">
        <v>172.30699999999999</v>
      </c>
      <c r="H92" s="8">
        <f t="shared" si="4"/>
        <v>0.14123524590163933</v>
      </c>
      <c r="I92" s="6">
        <v>1142</v>
      </c>
      <c r="J92" s="7">
        <v>289</v>
      </c>
      <c r="K92" s="8">
        <f t="shared" si="5"/>
        <v>0.2530647985989492</v>
      </c>
      <c r="L92" s="69"/>
      <c r="M92" s="70"/>
    </row>
    <row r="93" spans="1:13" x14ac:dyDescent="0.25">
      <c r="A93" s="4">
        <v>70</v>
      </c>
      <c r="B93" s="5" t="s">
        <v>88</v>
      </c>
      <c r="C93" s="6">
        <v>2300.172</v>
      </c>
      <c r="D93" s="7">
        <v>274.26900000000001</v>
      </c>
      <c r="E93" s="8">
        <f t="shared" si="3"/>
        <v>0.11923847434017978</v>
      </c>
      <c r="F93" s="6">
        <v>2053</v>
      </c>
      <c r="G93" s="7">
        <v>183.06800000000001</v>
      </c>
      <c r="H93" s="8">
        <f t="shared" si="4"/>
        <v>8.9170969313200205E-2</v>
      </c>
      <c r="I93" s="6">
        <v>1960</v>
      </c>
      <c r="J93" s="7">
        <v>204</v>
      </c>
      <c r="K93" s="8">
        <f t="shared" si="5"/>
        <v>0.10408163265306122</v>
      </c>
      <c r="L93" s="69"/>
      <c r="M93" s="70"/>
    </row>
    <row r="94" spans="1:13" x14ac:dyDescent="0.25">
      <c r="A94" s="4">
        <v>71</v>
      </c>
      <c r="B94" s="5" t="s">
        <v>89</v>
      </c>
      <c r="C94" s="6">
        <v>1133.57</v>
      </c>
      <c r="D94" s="7">
        <v>17.045999999999999</v>
      </c>
      <c r="E94" s="8">
        <f t="shared" si="3"/>
        <v>1.5037448062316399E-2</v>
      </c>
      <c r="F94" s="6">
        <v>1210</v>
      </c>
      <c r="G94" s="7">
        <v>165.57300000000001</v>
      </c>
      <c r="H94" s="8">
        <f t="shared" si="4"/>
        <v>0.13683719008264464</v>
      </c>
      <c r="I94" s="6">
        <v>1132</v>
      </c>
      <c r="J94" s="7">
        <v>206</v>
      </c>
      <c r="K94" s="8">
        <f t="shared" si="5"/>
        <v>0.18197879858657243</v>
      </c>
      <c r="L94" s="69"/>
      <c r="M94" s="70"/>
    </row>
    <row r="95" spans="1:13" x14ac:dyDescent="0.25">
      <c r="A95" s="4">
        <v>72</v>
      </c>
      <c r="B95" s="5" t="s">
        <v>90</v>
      </c>
      <c r="C95" s="6">
        <v>2625.393</v>
      </c>
      <c r="D95" s="7">
        <v>496.69299999999998</v>
      </c>
      <c r="E95" s="8">
        <f t="shared" si="3"/>
        <v>0.18918805679759182</v>
      </c>
      <c r="F95" s="6">
        <v>2081</v>
      </c>
      <c r="G95" s="7">
        <v>713.19899999999996</v>
      </c>
      <c r="H95" s="8">
        <f t="shared" si="4"/>
        <v>0.34271936568957229</v>
      </c>
      <c r="I95" s="6">
        <v>932</v>
      </c>
      <c r="J95" s="7">
        <v>929</v>
      </c>
      <c r="K95" s="8">
        <f t="shared" si="5"/>
        <v>0.99678111587982832</v>
      </c>
      <c r="L95" s="69"/>
      <c r="M95" s="70"/>
    </row>
    <row r="96" spans="1:13" x14ac:dyDescent="0.25">
      <c r="A96" s="17" t="s">
        <v>91</v>
      </c>
      <c r="B96" s="13"/>
      <c r="C96" s="9"/>
      <c r="D96" s="10"/>
      <c r="E96" s="11"/>
      <c r="F96" s="9"/>
      <c r="G96" s="10"/>
      <c r="H96" s="11"/>
      <c r="I96" s="9"/>
      <c r="J96" s="10"/>
      <c r="K96" s="11"/>
      <c r="L96" s="69"/>
      <c r="M96" s="70"/>
    </row>
    <row r="97" spans="1:13" x14ac:dyDescent="0.25">
      <c r="A97" s="12">
        <v>73</v>
      </c>
      <c r="B97" s="13" t="s">
        <v>92</v>
      </c>
      <c r="C97" s="9" t="s">
        <v>133</v>
      </c>
      <c r="D97" s="10" t="s">
        <v>133</v>
      </c>
      <c r="E97" s="11" t="s">
        <v>133</v>
      </c>
      <c r="F97" s="9">
        <v>1028</v>
      </c>
      <c r="G97" s="10">
        <v>110</v>
      </c>
      <c r="H97" s="11">
        <f t="shared" si="4"/>
        <v>0.10700389105058365</v>
      </c>
      <c r="I97" s="9">
        <v>1043</v>
      </c>
      <c r="J97" s="10">
        <v>110</v>
      </c>
      <c r="K97" s="11">
        <f t="shared" si="5"/>
        <v>0.10546500479386385</v>
      </c>
      <c r="L97" s="69"/>
      <c r="M97" s="70"/>
    </row>
    <row r="98" spans="1:13" x14ac:dyDescent="0.25">
      <c r="A98" s="16" t="s">
        <v>93</v>
      </c>
      <c r="B98" s="5"/>
      <c r="C98" s="6"/>
      <c r="D98" s="7"/>
      <c r="E98" s="8"/>
      <c r="F98" s="6"/>
      <c r="G98" s="7"/>
      <c r="H98" s="8"/>
      <c r="I98" s="6"/>
      <c r="J98" s="7"/>
      <c r="K98" s="8"/>
      <c r="L98" s="69"/>
      <c r="M98" s="70"/>
    </row>
    <row r="99" spans="1:13" x14ac:dyDescent="0.25">
      <c r="A99" s="4">
        <v>74</v>
      </c>
      <c r="B99" s="5" t="s">
        <v>94</v>
      </c>
      <c r="C99" s="6" t="s">
        <v>133</v>
      </c>
      <c r="D99" s="7" t="s">
        <v>133</v>
      </c>
      <c r="E99" s="19" t="s">
        <v>133</v>
      </c>
      <c r="F99" s="6" t="s">
        <v>133</v>
      </c>
      <c r="G99" s="7">
        <v>493</v>
      </c>
      <c r="H99" s="19" t="s">
        <v>133</v>
      </c>
      <c r="I99" s="6" t="s">
        <v>133</v>
      </c>
      <c r="J99" s="7">
        <v>2701</v>
      </c>
      <c r="K99" s="19" t="s">
        <v>133</v>
      </c>
      <c r="L99" s="69"/>
      <c r="M99" s="70"/>
    </row>
    <row r="100" spans="1:13" x14ac:dyDescent="0.25">
      <c r="A100" s="82" t="s">
        <v>95</v>
      </c>
      <c r="B100" s="83"/>
      <c r="C100" s="86"/>
      <c r="D100" s="88">
        <v>241662.00202700004</v>
      </c>
      <c r="E100" s="76"/>
      <c r="F100" s="86"/>
      <c r="G100" s="88">
        <v>285391</v>
      </c>
      <c r="H100" s="76"/>
      <c r="I100" s="86"/>
      <c r="J100" s="88">
        <v>320914.272</v>
      </c>
      <c r="K100" s="76"/>
      <c r="L100" s="69"/>
      <c r="M100" s="70"/>
    </row>
    <row r="101" spans="1:13" x14ac:dyDescent="0.25">
      <c r="A101" s="84"/>
      <c r="B101" s="85"/>
      <c r="C101" s="87"/>
      <c r="D101" s="89"/>
      <c r="E101" s="77"/>
      <c r="F101" s="87"/>
      <c r="G101" s="89"/>
      <c r="H101" s="77"/>
      <c r="I101" s="87"/>
      <c r="J101" s="89"/>
      <c r="K101" s="77"/>
      <c r="L101" s="69"/>
      <c r="M101" s="70"/>
    </row>
  </sheetData>
  <mergeCells count="18">
    <mergeCell ref="A2:K3"/>
    <mergeCell ref="A4:A5"/>
    <mergeCell ref="B4:B5"/>
    <mergeCell ref="C4:E4"/>
    <mergeCell ref="F4:H4"/>
    <mergeCell ref="I4:K4"/>
    <mergeCell ref="K100:K101"/>
    <mergeCell ref="A6:B6"/>
    <mergeCell ref="A8:B8"/>
    <mergeCell ref="A100:B101"/>
    <mergeCell ref="C100:C101"/>
    <mergeCell ref="D100:D101"/>
    <mergeCell ref="E100:E101"/>
    <mergeCell ref="F100:F101"/>
    <mergeCell ref="G100:G101"/>
    <mergeCell ref="H100:H101"/>
    <mergeCell ref="I100:I101"/>
    <mergeCell ref="J100:J10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7"/>
  <sheetViews>
    <sheetView tabSelected="1" topLeftCell="A2" workbookViewId="0">
      <selection activeCell="F3" sqref="F3"/>
    </sheetView>
  </sheetViews>
  <sheetFormatPr baseColWidth="10" defaultRowHeight="15" x14ac:dyDescent="0.25"/>
  <cols>
    <col min="1" max="1" width="5.5703125" customWidth="1"/>
    <col min="2" max="2" width="29.85546875" customWidth="1"/>
    <col min="3" max="5" width="19.7109375" customWidth="1"/>
  </cols>
  <sheetData>
    <row r="4" spans="2:6" x14ac:dyDescent="0.25">
      <c r="B4" s="99" t="s">
        <v>104</v>
      </c>
      <c r="C4" s="100"/>
      <c r="D4" s="100"/>
      <c r="E4" s="101"/>
    </row>
    <row r="5" spans="2:6" x14ac:dyDescent="0.25">
      <c r="B5" s="21"/>
      <c r="C5" s="22">
        <v>2011</v>
      </c>
      <c r="D5" s="22">
        <v>2012</v>
      </c>
      <c r="E5" s="23">
        <v>2013</v>
      </c>
    </row>
    <row r="6" spans="2:6" x14ac:dyDescent="0.25">
      <c r="B6" s="17" t="s">
        <v>96</v>
      </c>
      <c r="C6" s="12">
        <v>241.66200000000001</v>
      </c>
      <c r="D6" s="25">
        <v>285.39100000000002</v>
      </c>
      <c r="E6" s="26">
        <v>320.91399999999999</v>
      </c>
    </row>
    <row r="7" spans="2:6" x14ac:dyDescent="0.25">
      <c r="B7" s="28" t="s">
        <v>97</v>
      </c>
      <c r="C7" s="35">
        <v>2E-3</v>
      </c>
      <c r="D7" s="36">
        <v>2.2000000000000001E-3</v>
      </c>
      <c r="E7" s="37">
        <v>2.3E-3</v>
      </c>
    </row>
    <row r="10" spans="2:6" x14ac:dyDescent="0.25">
      <c r="B10" s="96" t="s">
        <v>149</v>
      </c>
      <c r="C10" s="97"/>
      <c r="D10" s="97"/>
      <c r="E10" s="98"/>
      <c r="F10" s="27"/>
    </row>
    <row r="11" spans="2:6" x14ac:dyDescent="0.25">
      <c r="B11" s="21"/>
      <c r="C11" s="22">
        <v>2011</v>
      </c>
      <c r="D11" s="22">
        <v>2012</v>
      </c>
      <c r="E11" s="23">
        <v>2013</v>
      </c>
    </row>
    <row r="12" spans="2:6" x14ac:dyDescent="0.25">
      <c r="B12" s="17" t="s">
        <v>98</v>
      </c>
      <c r="C12" s="9">
        <v>9853</v>
      </c>
      <c r="D12" s="10">
        <v>12814</v>
      </c>
      <c r="E12" s="24">
        <v>22319</v>
      </c>
    </row>
    <row r="13" spans="2:6" x14ac:dyDescent="0.25">
      <c r="B13" s="17" t="s">
        <v>99</v>
      </c>
      <c r="C13" s="9">
        <v>179502</v>
      </c>
      <c r="D13" s="10">
        <v>229694</v>
      </c>
      <c r="E13" s="24">
        <v>248647</v>
      </c>
    </row>
    <row r="14" spans="2:6" x14ac:dyDescent="0.25">
      <c r="B14" s="17" t="s">
        <v>100</v>
      </c>
      <c r="C14" s="9">
        <v>11195</v>
      </c>
      <c r="D14" s="10">
        <v>13608</v>
      </c>
      <c r="E14" s="24">
        <v>15371</v>
      </c>
    </row>
    <row r="15" spans="2:6" x14ac:dyDescent="0.25">
      <c r="B15" s="17" t="s">
        <v>101</v>
      </c>
      <c r="C15" s="9">
        <v>27603</v>
      </c>
      <c r="D15" s="10">
        <v>23958</v>
      </c>
      <c r="E15" s="24">
        <v>26941</v>
      </c>
    </row>
    <row r="16" spans="2:6" x14ac:dyDescent="0.25">
      <c r="B16" s="17" t="s">
        <v>102</v>
      </c>
      <c r="C16" s="9">
        <v>13509</v>
      </c>
      <c r="D16" s="10">
        <v>5317</v>
      </c>
      <c r="E16" s="24">
        <v>7634</v>
      </c>
    </row>
    <row r="17" spans="2:5" x14ac:dyDescent="0.25">
      <c r="B17" s="29" t="s">
        <v>103</v>
      </c>
      <c r="C17" s="32">
        <v>241662</v>
      </c>
      <c r="D17" s="33">
        <v>285391</v>
      </c>
      <c r="E17" s="34">
        <v>320914</v>
      </c>
    </row>
  </sheetData>
  <mergeCells count="2">
    <mergeCell ref="B10:E10"/>
    <mergeCell ref="B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6" customWidth="1"/>
    <col min="2" max="2" width="11.85546875" customWidth="1"/>
    <col min="3" max="3" width="55.140625" bestFit="1" customWidth="1"/>
    <col min="4" max="4" width="11.85546875" bestFit="1" customWidth="1"/>
  </cols>
  <sheetData>
    <row r="2" spans="2:9" x14ac:dyDescent="0.25">
      <c r="B2" s="99" t="s">
        <v>156</v>
      </c>
      <c r="C2" s="97"/>
      <c r="D2" s="97"/>
      <c r="E2" s="97"/>
      <c r="F2" s="97"/>
      <c r="G2" s="97"/>
      <c r="H2" s="97"/>
      <c r="I2" s="98"/>
    </row>
    <row r="3" spans="2:9" x14ac:dyDescent="0.25">
      <c r="B3" s="104" t="s">
        <v>136</v>
      </c>
      <c r="C3" s="102" t="s">
        <v>105</v>
      </c>
      <c r="D3" s="99">
        <v>2011</v>
      </c>
      <c r="E3" s="101"/>
      <c r="F3" s="99">
        <v>2012</v>
      </c>
      <c r="G3" s="101"/>
      <c r="H3" s="99">
        <v>2013</v>
      </c>
      <c r="I3" s="101"/>
    </row>
    <row r="4" spans="2:9" x14ac:dyDescent="0.25">
      <c r="B4" s="105"/>
      <c r="C4" s="103"/>
      <c r="D4" s="30" t="s">
        <v>116</v>
      </c>
      <c r="E4" s="51" t="s">
        <v>3</v>
      </c>
      <c r="F4" s="30" t="s">
        <v>116</v>
      </c>
      <c r="G4" s="51" t="s">
        <v>3</v>
      </c>
      <c r="H4" s="30" t="s">
        <v>116</v>
      </c>
      <c r="I4" s="51" t="s">
        <v>3</v>
      </c>
    </row>
    <row r="5" spans="2:9" x14ac:dyDescent="0.25">
      <c r="B5" s="109">
        <v>1</v>
      </c>
      <c r="C5" s="108" t="s">
        <v>113</v>
      </c>
      <c r="D5" s="31">
        <v>576.91</v>
      </c>
      <c r="E5" s="52">
        <v>0.18036170508105348</v>
      </c>
      <c r="F5" s="31">
        <v>540</v>
      </c>
      <c r="G5" s="52">
        <v>0.14701878573373264</v>
      </c>
      <c r="H5" s="31">
        <v>681</v>
      </c>
      <c r="I5" s="52">
        <v>0.16785802316982992</v>
      </c>
    </row>
    <row r="6" spans="2:9" x14ac:dyDescent="0.25">
      <c r="B6" s="109" t="s">
        <v>137</v>
      </c>
      <c r="C6" s="108" t="s">
        <v>7</v>
      </c>
      <c r="D6" s="9">
        <v>186.928</v>
      </c>
      <c r="E6" s="53">
        <v>0.13177464482923676</v>
      </c>
      <c r="F6" s="9">
        <v>193</v>
      </c>
      <c r="G6" s="53">
        <v>0.1605657237936772</v>
      </c>
      <c r="H6" s="9">
        <v>40</v>
      </c>
      <c r="I6" s="53">
        <v>3.2493907392363928E-2</v>
      </c>
    </row>
    <row r="7" spans="2:9" x14ac:dyDescent="0.25">
      <c r="B7" s="110" t="s">
        <v>138</v>
      </c>
      <c r="C7" s="108" t="s">
        <v>17</v>
      </c>
      <c r="D7" s="9">
        <v>695</v>
      </c>
      <c r="E7" s="53">
        <v>0.12103450894122841</v>
      </c>
      <c r="F7" s="9">
        <v>516</v>
      </c>
      <c r="G7" s="53">
        <v>8.5064292779426315E-2</v>
      </c>
      <c r="H7" s="9">
        <v>611</v>
      </c>
      <c r="I7" s="53">
        <v>0.22705314009661837</v>
      </c>
    </row>
    <row r="8" spans="2:9" x14ac:dyDescent="0.25">
      <c r="B8" s="109">
        <v>38</v>
      </c>
      <c r="C8" s="108" t="s">
        <v>111</v>
      </c>
      <c r="D8" s="9">
        <v>0</v>
      </c>
      <c r="E8" s="53">
        <v>0</v>
      </c>
      <c r="F8" s="9">
        <v>0</v>
      </c>
      <c r="G8" s="53">
        <v>0</v>
      </c>
      <c r="H8" s="9">
        <v>0</v>
      </c>
      <c r="I8" s="53">
        <v>0</v>
      </c>
    </row>
    <row r="9" spans="2:9" x14ac:dyDescent="0.25">
      <c r="B9" s="109">
        <v>39</v>
      </c>
      <c r="C9" s="108" t="s">
        <v>112</v>
      </c>
      <c r="D9" s="9">
        <v>81</v>
      </c>
      <c r="E9" s="53">
        <v>1.5217777670898462E-2</v>
      </c>
      <c r="F9" s="9">
        <v>66</v>
      </c>
      <c r="G9" s="53">
        <v>9.8404651856269561E-3</v>
      </c>
      <c r="H9" s="9">
        <v>90</v>
      </c>
      <c r="I9" s="53">
        <v>1.7201834862385322E-2</v>
      </c>
    </row>
    <row r="10" spans="2:9" x14ac:dyDescent="0.25">
      <c r="B10" s="109" t="s">
        <v>148</v>
      </c>
      <c r="C10" s="108" t="s">
        <v>110</v>
      </c>
      <c r="D10" s="9">
        <v>0</v>
      </c>
      <c r="E10" s="53">
        <v>0</v>
      </c>
      <c r="F10" s="9">
        <v>0</v>
      </c>
      <c r="G10" s="53">
        <v>0</v>
      </c>
      <c r="H10" s="9">
        <v>0</v>
      </c>
      <c r="I10" s="53">
        <v>0</v>
      </c>
    </row>
    <row r="11" spans="2:9" x14ac:dyDescent="0.25">
      <c r="B11" s="109">
        <v>42</v>
      </c>
      <c r="C11" s="108" t="s">
        <v>115</v>
      </c>
      <c r="D11" s="9">
        <v>41</v>
      </c>
      <c r="E11" s="53">
        <v>2.8051604004400679E-2</v>
      </c>
      <c r="F11" s="9">
        <v>21</v>
      </c>
      <c r="G11" s="53">
        <v>1.3916500994035786E-2</v>
      </c>
      <c r="H11" s="9">
        <v>14</v>
      </c>
      <c r="I11" s="53">
        <v>7.2501294665976174E-3</v>
      </c>
    </row>
    <row r="12" spans="2:9" x14ac:dyDescent="0.25">
      <c r="B12" s="109">
        <v>44</v>
      </c>
      <c r="C12" s="108" t="s">
        <v>108</v>
      </c>
      <c r="D12" s="9">
        <v>5147</v>
      </c>
      <c r="E12" s="53">
        <v>0.35941429784572781</v>
      </c>
      <c r="F12" s="9">
        <v>4883</v>
      </c>
      <c r="G12" s="53">
        <v>0.3762521189705656</v>
      </c>
      <c r="H12" s="9">
        <v>5355</v>
      </c>
      <c r="I12" s="53">
        <v>0.37228865406006673</v>
      </c>
    </row>
    <row r="13" spans="2:9" x14ac:dyDescent="0.25">
      <c r="B13" s="109">
        <v>46.49</v>
      </c>
      <c r="C13" s="108" t="s">
        <v>107</v>
      </c>
      <c r="D13" s="9">
        <v>130</v>
      </c>
      <c r="E13" s="53">
        <v>5.0544736173973419E-2</v>
      </c>
      <c r="F13" s="9">
        <v>936</v>
      </c>
      <c r="G13" s="53">
        <v>0.35467980295566504</v>
      </c>
      <c r="H13" s="9">
        <v>822</v>
      </c>
      <c r="I13" s="53">
        <v>0.30265095729013253</v>
      </c>
    </row>
    <row r="14" spans="2:9" x14ac:dyDescent="0.25">
      <c r="B14" s="109" t="s">
        <v>147</v>
      </c>
      <c r="C14" s="108" t="s">
        <v>106</v>
      </c>
      <c r="D14" s="9">
        <v>87</v>
      </c>
      <c r="E14" s="53">
        <v>3.5630883703252896E-2</v>
      </c>
      <c r="F14" s="9">
        <v>0</v>
      </c>
      <c r="G14" s="53">
        <v>0</v>
      </c>
      <c r="H14" s="9">
        <v>0</v>
      </c>
      <c r="I14" s="53">
        <v>0</v>
      </c>
    </row>
    <row r="15" spans="2:9" x14ac:dyDescent="0.25">
      <c r="B15" s="109">
        <v>53</v>
      </c>
      <c r="C15" s="108" t="s">
        <v>109</v>
      </c>
      <c r="D15" s="9">
        <v>1866</v>
      </c>
      <c r="E15" s="53">
        <v>8.335977601326465E-2</v>
      </c>
      <c r="F15" s="9">
        <v>2998</v>
      </c>
      <c r="G15" s="53">
        <v>0.1031587640217466</v>
      </c>
      <c r="H15" s="9">
        <v>2593</v>
      </c>
      <c r="I15" s="53">
        <v>9.198623576572422E-2</v>
      </c>
    </row>
    <row r="16" spans="2:9" x14ac:dyDescent="0.25">
      <c r="B16" s="109">
        <v>55</v>
      </c>
      <c r="C16" s="108" t="s">
        <v>114</v>
      </c>
      <c r="D16" s="9">
        <v>529</v>
      </c>
      <c r="E16" s="53">
        <v>4.69826106611448E-2</v>
      </c>
      <c r="F16" s="9">
        <v>318.50700000000001</v>
      </c>
      <c r="G16" s="53">
        <v>2.7327927927927927E-2</v>
      </c>
      <c r="H16" s="9">
        <v>395</v>
      </c>
      <c r="I16" s="53">
        <v>3.5394265232974911E-2</v>
      </c>
    </row>
    <row r="17" spans="2:9" x14ac:dyDescent="0.25">
      <c r="B17" s="58"/>
      <c r="C17" s="57" t="s">
        <v>103</v>
      </c>
      <c r="D17" s="56">
        <f>SUM(D5:D16)</f>
        <v>9339.8379999999997</v>
      </c>
      <c r="E17" s="55">
        <v>0.12230420936748639</v>
      </c>
      <c r="F17" s="54">
        <f>SUM(F5:F16)</f>
        <v>10471.507</v>
      </c>
      <c r="G17" s="55">
        <v>0.12444154347102723</v>
      </c>
      <c r="H17" s="54">
        <f>SUM(H5:H16)</f>
        <v>10601</v>
      </c>
      <c r="I17" s="55">
        <v>0.13142984663831686</v>
      </c>
    </row>
    <row r="18" spans="2:9" x14ac:dyDescent="0.25">
      <c r="B18" s="50" t="s">
        <v>139</v>
      </c>
      <c r="C18" s="50" t="s">
        <v>154</v>
      </c>
      <c r="D18" s="48"/>
      <c r="E18" s="48"/>
      <c r="F18" s="48"/>
      <c r="G18" s="48"/>
      <c r="H18" s="48"/>
      <c r="I18" s="48"/>
    </row>
    <row r="19" spans="2:9" x14ac:dyDescent="0.25">
      <c r="B19" s="48"/>
      <c r="C19" s="50" t="s">
        <v>140</v>
      </c>
      <c r="D19" s="48"/>
      <c r="E19" s="48"/>
      <c r="F19" s="48"/>
      <c r="G19" s="48"/>
      <c r="H19" s="48"/>
      <c r="I19" s="48"/>
    </row>
  </sheetData>
  <mergeCells count="6">
    <mergeCell ref="B2:I2"/>
    <mergeCell ref="D3:E3"/>
    <mergeCell ref="F3:G3"/>
    <mergeCell ref="H3:I3"/>
    <mergeCell ref="C3:C4"/>
    <mergeCell ref="B3:B4"/>
  </mergeCells>
  <hyperlinks>
    <hyperlink ref="B5:C5" location="Hoja1!A7" display="Hoja1!A7"/>
    <hyperlink ref="B6:C6" location="Hoja1!A9" display="Hoja1!A9"/>
    <hyperlink ref="B7:C7" location="Hoja1!A19" display="Hoja1!A19"/>
    <hyperlink ref="B8:C8" location="Hoja1!A52" display="Hoja1!A52"/>
    <hyperlink ref="B9:C9" location="Hoja1!A53" display="Hoja1!A53"/>
    <hyperlink ref="B10:C10" location="Hoja1!A54" display="38-39"/>
    <hyperlink ref="B11:C11" location="Hoja1!A57" display="Hoja1!A57"/>
    <hyperlink ref="B12:C12" location="Hoja1!A60" display="Hoja1!A60"/>
    <hyperlink ref="B13:C13" location="Hoja1!A62" display="Hoja1!A62"/>
    <hyperlink ref="B14:C14" location="Hoja1!A63" display="45-46"/>
    <hyperlink ref="B15:C15" location="Hoja1!A71" display="Hoja1!A71"/>
    <hyperlink ref="B16:C16" location="Hoja1!A77" display="Hoja1!A77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workbookViewId="0">
      <selection activeCell="G24" sqref="G24"/>
    </sheetView>
  </sheetViews>
  <sheetFormatPr baseColWidth="10" defaultRowHeight="15" x14ac:dyDescent="0.25"/>
  <cols>
    <col min="1" max="1" width="5.85546875" customWidth="1"/>
    <col min="2" max="2" width="13.5703125" customWidth="1"/>
    <col min="3" max="3" width="88.42578125" bestFit="1" customWidth="1"/>
    <col min="4" max="5" width="14.7109375" customWidth="1"/>
    <col min="7" max="7" width="14.7109375" customWidth="1"/>
  </cols>
  <sheetData>
    <row r="2" spans="2:7" x14ac:dyDescent="0.25">
      <c r="B2" s="96" t="s">
        <v>135</v>
      </c>
      <c r="C2" s="97"/>
      <c r="D2" s="97"/>
      <c r="E2" s="97"/>
      <c r="F2" s="97"/>
      <c r="G2" s="73"/>
    </row>
    <row r="3" spans="2:7" x14ac:dyDescent="0.25">
      <c r="B3" s="104" t="s">
        <v>136</v>
      </c>
      <c r="C3" s="106" t="s">
        <v>117</v>
      </c>
      <c r="D3" s="99" t="s">
        <v>134</v>
      </c>
      <c r="E3" s="100"/>
      <c r="F3" s="100"/>
      <c r="G3" s="71"/>
    </row>
    <row r="4" spans="2:7" x14ac:dyDescent="0.25">
      <c r="B4" s="105"/>
      <c r="C4" s="107"/>
      <c r="D4" s="64">
        <v>2011</v>
      </c>
      <c r="E4" s="65">
        <v>2012</v>
      </c>
      <c r="F4" s="65">
        <v>2013</v>
      </c>
      <c r="G4" s="72" t="s">
        <v>155</v>
      </c>
    </row>
    <row r="5" spans="2:7" x14ac:dyDescent="0.25">
      <c r="B5" s="41">
        <v>1</v>
      </c>
      <c r="C5" s="42" t="s">
        <v>118</v>
      </c>
      <c r="D5" s="9">
        <v>7313</v>
      </c>
      <c r="E5" s="10">
        <v>10607</v>
      </c>
      <c r="F5" s="10">
        <v>12391</v>
      </c>
      <c r="G5" s="74">
        <f>F5/$F$20</f>
        <v>3.861159064422244E-2</v>
      </c>
    </row>
    <row r="6" spans="2:7" x14ac:dyDescent="0.25">
      <c r="B6" s="41">
        <v>2</v>
      </c>
      <c r="C6" s="42" t="s">
        <v>119</v>
      </c>
      <c r="D6" s="9">
        <v>8632</v>
      </c>
      <c r="E6" s="10">
        <v>6954</v>
      </c>
      <c r="F6" s="10">
        <v>7205</v>
      </c>
      <c r="G6" s="74">
        <f t="shared" ref="G6:G20" si="0">F6/$F$20</f>
        <v>2.2451497909097142E-2</v>
      </c>
    </row>
    <row r="7" spans="2:7" x14ac:dyDescent="0.25">
      <c r="B7" s="41">
        <v>3</v>
      </c>
      <c r="C7" s="42" t="s">
        <v>120</v>
      </c>
      <c r="D7" s="9">
        <v>3803</v>
      </c>
      <c r="E7" s="10">
        <v>4777</v>
      </c>
      <c r="F7" s="10">
        <v>6016</v>
      </c>
      <c r="G7" s="74">
        <f t="shared" si="0"/>
        <v>1.8746455436659041E-2</v>
      </c>
    </row>
    <row r="8" spans="2:7" x14ac:dyDescent="0.25">
      <c r="B8" s="41">
        <v>4</v>
      </c>
      <c r="C8" s="42" t="s">
        <v>121</v>
      </c>
      <c r="D8" s="9">
        <v>3348</v>
      </c>
      <c r="E8" s="10">
        <v>4840</v>
      </c>
      <c r="F8" s="10">
        <v>9009</v>
      </c>
      <c r="G8" s="74">
        <f t="shared" si="0"/>
        <v>2.8072941660382534E-2</v>
      </c>
    </row>
    <row r="9" spans="2:7" x14ac:dyDescent="0.25">
      <c r="B9" s="41">
        <v>5</v>
      </c>
      <c r="C9" s="42" t="s">
        <v>122</v>
      </c>
      <c r="D9" s="9">
        <v>13495</v>
      </c>
      <c r="E9" s="10">
        <v>8044</v>
      </c>
      <c r="F9" s="10">
        <v>9450</v>
      </c>
      <c r="G9" s="74">
        <f t="shared" si="0"/>
        <v>2.944714160179986E-2</v>
      </c>
    </row>
    <row r="10" spans="2:7" x14ac:dyDescent="0.25">
      <c r="B10" s="41">
        <v>6</v>
      </c>
      <c r="C10" s="42" t="s">
        <v>123</v>
      </c>
      <c r="D10" s="9">
        <v>19468</v>
      </c>
      <c r="E10" s="10">
        <v>14920</v>
      </c>
      <c r="F10" s="10">
        <v>16575</v>
      </c>
      <c r="G10" s="74">
        <f t="shared" si="0"/>
        <v>5.164935153966483E-2</v>
      </c>
    </row>
    <row r="11" spans="2:7" x14ac:dyDescent="0.25">
      <c r="B11" s="41">
        <v>7</v>
      </c>
      <c r="C11" s="42" t="s">
        <v>124</v>
      </c>
      <c r="D11" s="9">
        <v>22978</v>
      </c>
      <c r="E11" s="10">
        <v>29300</v>
      </c>
      <c r="F11" s="10">
        <v>31477</v>
      </c>
      <c r="G11" s="74">
        <f t="shared" si="0"/>
        <v>9.8085468380936944E-2</v>
      </c>
    </row>
    <row r="12" spans="2:7" x14ac:dyDescent="0.25">
      <c r="B12" s="41">
        <v>8</v>
      </c>
      <c r="C12" s="42" t="s">
        <v>125</v>
      </c>
      <c r="D12" s="9">
        <v>32671</v>
      </c>
      <c r="E12" s="10">
        <v>35346</v>
      </c>
      <c r="F12" s="10">
        <v>37115</v>
      </c>
      <c r="G12" s="74">
        <f t="shared" si="0"/>
        <v>0.115654038153524</v>
      </c>
    </row>
    <row r="13" spans="2:7" x14ac:dyDescent="0.25">
      <c r="B13" s="41">
        <v>9</v>
      </c>
      <c r="C13" s="42" t="s">
        <v>126</v>
      </c>
      <c r="D13" s="9">
        <v>4411</v>
      </c>
      <c r="E13" s="10">
        <v>5451</v>
      </c>
      <c r="F13" s="10">
        <v>5205</v>
      </c>
      <c r="G13" s="74">
        <f t="shared" si="0"/>
        <v>1.6219298628292939E-2</v>
      </c>
    </row>
    <row r="14" spans="2:7" x14ac:dyDescent="0.25">
      <c r="B14" s="41">
        <v>10</v>
      </c>
      <c r="C14" s="42" t="s">
        <v>127</v>
      </c>
      <c r="D14" s="9">
        <v>1074</v>
      </c>
      <c r="E14" s="10">
        <v>1705</v>
      </c>
      <c r="F14" s="10">
        <v>1835</v>
      </c>
      <c r="G14" s="74">
        <f t="shared" si="0"/>
        <v>5.7180428401378564E-3</v>
      </c>
    </row>
    <row r="15" spans="2:7" x14ac:dyDescent="0.25">
      <c r="B15" s="41">
        <v>11</v>
      </c>
      <c r="C15" s="42" t="s">
        <v>128</v>
      </c>
      <c r="D15" s="9">
        <v>4148</v>
      </c>
      <c r="E15" s="10">
        <v>4778</v>
      </c>
      <c r="F15" s="10">
        <v>5931</v>
      </c>
      <c r="G15" s="74">
        <f t="shared" si="0"/>
        <v>1.8481586967224864E-2</v>
      </c>
    </row>
    <row r="16" spans="2:7" x14ac:dyDescent="0.25">
      <c r="B16" s="41">
        <v>12</v>
      </c>
      <c r="C16" s="42" t="s">
        <v>129</v>
      </c>
      <c r="D16" s="9">
        <v>41600</v>
      </c>
      <c r="E16" s="10">
        <v>48480</v>
      </c>
      <c r="F16" s="10">
        <v>52065</v>
      </c>
      <c r="G16" s="74">
        <f t="shared" si="0"/>
        <v>0.16223972777753543</v>
      </c>
    </row>
    <row r="17" spans="2:7" x14ac:dyDescent="0.25">
      <c r="B17" s="41">
        <v>13</v>
      </c>
      <c r="C17" s="42" t="s">
        <v>150</v>
      </c>
      <c r="D17" s="9">
        <v>71756</v>
      </c>
      <c r="E17" s="10">
        <v>91858</v>
      </c>
      <c r="F17" s="10">
        <v>96920</v>
      </c>
      <c r="G17" s="74">
        <f t="shared" si="0"/>
        <v>0.30201237714777168</v>
      </c>
    </row>
    <row r="18" spans="2:7" x14ac:dyDescent="0.25">
      <c r="B18" s="41">
        <v>14</v>
      </c>
      <c r="C18" s="42" t="s">
        <v>130</v>
      </c>
      <c r="D18" s="9">
        <v>80</v>
      </c>
      <c r="E18" s="10">
        <v>43</v>
      </c>
      <c r="F18" s="10">
        <v>77</v>
      </c>
      <c r="G18" s="74">
        <f t="shared" si="0"/>
        <v>2.3993967231096181E-4</v>
      </c>
    </row>
    <row r="19" spans="2:7" x14ac:dyDescent="0.25">
      <c r="B19" s="43"/>
      <c r="C19" s="44" t="s">
        <v>131</v>
      </c>
      <c r="D19" s="45">
        <v>6885</v>
      </c>
      <c r="E19" s="46">
        <v>18288</v>
      </c>
      <c r="F19" s="46">
        <v>29643</v>
      </c>
      <c r="G19" s="74">
        <f>F19/$F$20</f>
        <v>9.2370541640439494E-2</v>
      </c>
    </row>
    <row r="20" spans="2:7" x14ac:dyDescent="0.25">
      <c r="B20" s="40"/>
      <c r="C20" s="29" t="s">
        <v>132</v>
      </c>
      <c r="D20" s="32">
        <v>241662</v>
      </c>
      <c r="E20" s="33">
        <v>285391</v>
      </c>
      <c r="F20" s="33">
        <v>320914</v>
      </c>
      <c r="G20" s="75">
        <f t="shared" si="0"/>
        <v>1</v>
      </c>
    </row>
    <row r="22" spans="2:7" x14ac:dyDescent="0.25">
      <c r="D22" s="62"/>
      <c r="E22" s="62"/>
      <c r="F22" s="62"/>
    </row>
    <row r="23" spans="2:7" x14ac:dyDescent="0.25">
      <c r="B23" s="96" t="s">
        <v>135</v>
      </c>
      <c r="C23" s="97"/>
      <c r="D23" s="97"/>
      <c r="E23" s="98"/>
    </row>
    <row r="24" spans="2:7" ht="15" customHeight="1" x14ac:dyDescent="0.25">
      <c r="B24" s="104" t="s">
        <v>136</v>
      </c>
      <c r="C24" s="102" t="s">
        <v>117</v>
      </c>
      <c r="D24" s="96" t="s">
        <v>152</v>
      </c>
      <c r="E24" s="98"/>
    </row>
    <row r="25" spans="2:7" x14ac:dyDescent="0.25">
      <c r="B25" s="105"/>
      <c r="C25" s="103"/>
      <c r="D25" s="60" t="s">
        <v>151</v>
      </c>
      <c r="E25" s="61" t="s">
        <v>3</v>
      </c>
    </row>
    <row r="26" spans="2:7" x14ac:dyDescent="0.25">
      <c r="B26" s="41">
        <v>14</v>
      </c>
      <c r="C26" s="42" t="s">
        <v>130</v>
      </c>
      <c r="D26" s="9">
        <v>66.666666666666671</v>
      </c>
      <c r="E26" s="66">
        <v>2.3585823504924131E-4</v>
      </c>
    </row>
    <row r="27" spans="2:7" x14ac:dyDescent="0.25">
      <c r="B27" s="41">
        <v>10</v>
      </c>
      <c r="C27" s="42" t="s">
        <v>127</v>
      </c>
      <c r="D27" s="9">
        <v>1538</v>
      </c>
      <c r="E27" s="66">
        <v>5.4412494825859968E-3</v>
      </c>
    </row>
    <row r="28" spans="2:7" x14ac:dyDescent="0.25">
      <c r="B28" s="41">
        <v>3</v>
      </c>
      <c r="C28" s="42" t="s">
        <v>120</v>
      </c>
      <c r="D28" s="9">
        <v>4865.333333333333</v>
      </c>
      <c r="E28" s="66">
        <v>1.7212933993893627E-2</v>
      </c>
    </row>
    <row r="29" spans="2:7" x14ac:dyDescent="0.25">
      <c r="B29" s="41">
        <v>11</v>
      </c>
      <c r="C29" s="42" t="s">
        <v>128</v>
      </c>
      <c r="D29" s="9">
        <v>4952.333333333333</v>
      </c>
      <c r="E29" s="66">
        <v>1.7520728990632888E-2</v>
      </c>
    </row>
    <row r="30" spans="2:7" x14ac:dyDescent="0.25">
      <c r="B30" s="41">
        <v>9</v>
      </c>
      <c r="C30" s="42" t="s">
        <v>126</v>
      </c>
      <c r="D30" s="9">
        <v>5022.333333333333</v>
      </c>
      <c r="E30" s="66">
        <v>1.7768380137434592E-2</v>
      </c>
    </row>
    <row r="31" spans="2:7" x14ac:dyDescent="0.25">
      <c r="B31" s="41">
        <v>4</v>
      </c>
      <c r="C31" s="42" t="s">
        <v>121</v>
      </c>
      <c r="D31" s="9">
        <v>5732.333333333333</v>
      </c>
      <c r="E31" s="66">
        <v>2.0280270340709013E-2</v>
      </c>
    </row>
    <row r="32" spans="2:7" x14ac:dyDescent="0.25">
      <c r="B32" s="41">
        <v>2</v>
      </c>
      <c r="C32" s="42" t="s">
        <v>119</v>
      </c>
      <c r="D32" s="9">
        <v>7597</v>
      </c>
      <c r="E32" s="66">
        <v>2.6877225175036292E-2</v>
      </c>
    </row>
    <row r="33" spans="2:5" x14ac:dyDescent="0.25">
      <c r="B33" s="41">
        <v>1</v>
      </c>
      <c r="C33" s="42" t="s">
        <v>118</v>
      </c>
      <c r="D33" s="9">
        <v>10103.666666666666</v>
      </c>
      <c r="E33" s="66">
        <v>3.574549481288776E-2</v>
      </c>
    </row>
    <row r="34" spans="2:5" x14ac:dyDescent="0.25">
      <c r="B34" s="41">
        <v>5</v>
      </c>
      <c r="C34" s="42" t="s">
        <v>122</v>
      </c>
      <c r="D34" s="9">
        <v>10329.666666666666</v>
      </c>
      <c r="E34" s="66">
        <v>3.6545054229704686E-2</v>
      </c>
    </row>
    <row r="35" spans="2:5" x14ac:dyDescent="0.25">
      <c r="B35" s="41">
        <v>6</v>
      </c>
      <c r="C35" s="42" t="s">
        <v>123</v>
      </c>
      <c r="D35" s="9">
        <v>16987.666666666668</v>
      </c>
      <c r="E35" s="66">
        <v>6.010021616407242E-2</v>
      </c>
    </row>
    <row r="36" spans="2:5" x14ac:dyDescent="0.25">
      <c r="B36" s="41"/>
      <c r="C36" s="42" t="s">
        <v>131</v>
      </c>
      <c r="D36" s="9">
        <v>18272</v>
      </c>
      <c r="E36" s="66">
        <v>6.4644025062296051E-2</v>
      </c>
    </row>
    <row r="37" spans="2:5" x14ac:dyDescent="0.25">
      <c r="B37" s="41">
        <v>7</v>
      </c>
      <c r="C37" s="42" t="s">
        <v>124</v>
      </c>
      <c r="D37" s="9">
        <v>27918.333333333332</v>
      </c>
      <c r="E37" s="66">
        <v>9.8771532382746011E-2</v>
      </c>
    </row>
    <row r="38" spans="2:5" x14ac:dyDescent="0.25">
      <c r="B38" s="41">
        <v>8</v>
      </c>
      <c r="C38" s="42" t="s">
        <v>125</v>
      </c>
      <c r="D38" s="9">
        <v>35044</v>
      </c>
      <c r="E38" s="66">
        <v>0.12398123983598418</v>
      </c>
    </row>
    <row r="39" spans="2:5" x14ac:dyDescent="0.25">
      <c r="B39" s="41">
        <v>12</v>
      </c>
      <c r="C39" s="42" t="s">
        <v>129</v>
      </c>
      <c r="D39" s="9">
        <v>47381.666666666664</v>
      </c>
      <c r="E39" s="66">
        <v>0.167630344105372</v>
      </c>
    </row>
    <row r="40" spans="2:5" x14ac:dyDescent="0.25">
      <c r="B40" s="43">
        <v>13</v>
      </c>
      <c r="C40" s="44" t="s">
        <v>150</v>
      </c>
      <c r="D40" s="45">
        <v>86844.666666666672</v>
      </c>
      <c r="E40" s="67">
        <v>0.30724544705159518</v>
      </c>
    </row>
    <row r="41" spans="2:5" x14ac:dyDescent="0.25">
      <c r="B41" s="40"/>
      <c r="C41" s="29" t="s">
        <v>132</v>
      </c>
      <c r="D41" s="32">
        <v>282655.66666666669</v>
      </c>
      <c r="E41" s="63">
        <v>1</v>
      </c>
    </row>
  </sheetData>
  <sortState ref="C27:E40">
    <sortCondition ref="E26:E40"/>
  </sortState>
  <mergeCells count="8">
    <mergeCell ref="B2:F2"/>
    <mergeCell ref="B3:B4"/>
    <mergeCell ref="C3:C4"/>
    <mergeCell ref="B24:B25"/>
    <mergeCell ref="C24:C25"/>
    <mergeCell ref="B23:E23"/>
    <mergeCell ref="D24:E24"/>
    <mergeCell ref="D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Partidas Presupuestarias</vt:lpstr>
      <vt:lpstr>sector de ejecucion</vt:lpstr>
      <vt:lpstr>ITPs</vt:lpstr>
      <vt:lpstr>Obj Socioeconomico</vt:lpstr>
    </vt:vector>
  </TitlesOfParts>
  <Company>Subsecretaria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De Jesús Cabello Iturra - Alumno en Práctica</dc:creator>
  <cp:lastModifiedBy>Maria Jose Bravo Pizarro</cp:lastModifiedBy>
  <dcterms:created xsi:type="dcterms:W3CDTF">2015-03-05T17:38:14Z</dcterms:created>
  <dcterms:modified xsi:type="dcterms:W3CDTF">2015-05-29T15:56:24Z</dcterms:modified>
</cp:coreProperties>
</file>