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orozco\Documents\Martín\División de Innovación\GBARD\2014-2015\"/>
    </mc:Choice>
  </mc:AlternateContent>
  <workbookProtection workbookPassword="C69F" lockStructure="1"/>
  <bookViews>
    <workbookView xWindow="0" yWindow="0" windowWidth="19200" windowHeight="12180"/>
  </bookViews>
  <sheets>
    <sheet name="GBARD Consolidado" sheetId="1" r:id="rId1"/>
    <sheet name="GBARD Sector y %PIB" sheetId="3" r:id="rId2"/>
    <sheet name="GBARD Doméstica y Exterior" sheetId="4" r:id="rId3"/>
    <sheet name="ITP" sheetId="5" r:id="rId4"/>
    <sheet name="GBARD NABS" sheetId="6" r:id="rId5"/>
  </sheets>
  <externalReferences>
    <externalReference r:id="rId6"/>
  </externalReferences>
  <definedNames>
    <definedName name="_xlnm._FilterDatabase" localSheetId="0" hidden="1">'GBARD Consolidado'!$B$2:$U$110</definedName>
    <definedName name="CoherenceInterval">[1]HiddenSettings!$B$4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9" i="1" l="1"/>
  <c r="I17" i="5"/>
  <c r="K17" i="5"/>
  <c r="R63" i="1"/>
  <c r="O63" i="1"/>
  <c r="R77" i="1"/>
  <c r="R78" i="1"/>
  <c r="R79" i="1"/>
  <c r="O79" i="1"/>
  <c r="O78" i="1"/>
  <c r="O77" i="1"/>
  <c r="G17" i="5"/>
  <c r="E17" i="5"/>
  <c r="C17" i="5"/>
  <c r="F23" i="3"/>
  <c r="E23" i="3"/>
  <c r="D23" i="3"/>
  <c r="G23" i="3"/>
  <c r="C23" i="3"/>
  <c r="R23" i="1"/>
  <c r="R22" i="1"/>
  <c r="H109" i="1"/>
  <c r="E109" i="1"/>
  <c r="K109" i="1"/>
  <c r="N109" i="1"/>
  <c r="R38" i="1"/>
  <c r="R39" i="1"/>
  <c r="R40" i="1"/>
  <c r="R41" i="1"/>
  <c r="R42" i="1"/>
  <c r="R43" i="1"/>
  <c r="R44" i="1"/>
  <c r="R45" i="1"/>
  <c r="R46" i="1"/>
  <c r="R47" i="1"/>
  <c r="R48" i="1"/>
  <c r="R49" i="1"/>
  <c r="R37" i="1"/>
  <c r="O38" i="1"/>
  <c r="O39" i="1"/>
  <c r="O40" i="1"/>
  <c r="O41" i="1"/>
  <c r="O42" i="1"/>
  <c r="O43" i="1"/>
  <c r="O44" i="1"/>
  <c r="O45" i="1"/>
  <c r="O46" i="1"/>
  <c r="O47" i="1"/>
  <c r="O48" i="1"/>
  <c r="O49" i="1"/>
  <c r="O37" i="1"/>
  <c r="R54" i="1"/>
  <c r="R53" i="1"/>
  <c r="O54" i="1"/>
  <c r="O53" i="1"/>
  <c r="R73" i="1"/>
  <c r="O73" i="1"/>
  <c r="R65" i="1"/>
  <c r="O65" i="1"/>
  <c r="O70" i="1"/>
  <c r="R70" i="1"/>
  <c r="O83" i="1"/>
  <c r="O84" i="1"/>
  <c r="R84" i="1"/>
  <c r="R83" i="1"/>
  <c r="R85" i="1"/>
  <c r="O85" i="1"/>
  <c r="L85" i="1"/>
  <c r="I85" i="1"/>
  <c r="F85" i="1"/>
  <c r="R26" i="1"/>
  <c r="O26" i="1"/>
  <c r="R17" i="1"/>
  <c r="O17" i="1"/>
  <c r="R104" i="1"/>
  <c r="O104" i="1"/>
  <c r="R108" i="1"/>
  <c r="O10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88" i="1"/>
  <c r="R64" i="1"/>
  <c r="O64" i="1"/>
  <c r="R16" i="1"/>
  <c r="O16" i="1"/>
  <c r="R10" i="1"/>
  <c r="O10" i="1"/>
  <c r="R76" i="1"/>
  <c r="O76" i="1"/>
  <c r="R82" i="1"/>
  <c r="O82" i="1"/>
  <c r="R57" i="1"/>
  <c r="O57" i="1"/>
  <c r="R74" i="1"/>
  <c r="O74" i="1"/>
  <c r="R32" i="1"/>
  <c r="O32" i="1"/>
  <c r="R29" i="1"/>
  <c r="R27" i="1"/>
  <c r="O27" i="1"/>
  <c r="R58" i="1"/>
  <c r="O58" i="1"/>
  <c r="O51" i="1"/>
  <c r="R35" i="1"/>
  <c r="O35" i="1"/>
  <c r="R61" i="1"/>
  <c r="O61" i="1"/>
  <c r="R71" i="1"/>
  <c r="O71" i="1"/>
  <c r="R25" i="1"/>
  <c r="O25" i="1"/>
  <c r="R11" i="1"/>
  <c r="R9" i="1"/>
  <c r="O9" i="1"/>
  <c r="O11" i="1"/>
  <c r="R28" i="1"/>
  <c r="O28" i="1"/>
  <c r="R14" i="1"/>
  <c r="O14" i="1"/>
  <c r="R66" i="1"/>
  <c r="O66" i="1"/>
  <c r="R86" i="1"/>
  <c r="O86" i="1"/>
  <c r="O30" i="1"/>
  <c r="R30" i="1"/>
  <c r="R67" i="1"/>
  <c r="O67" i="1"/>
  <c r="R56" i="1"/>
  <c r="O56" i="1"/>
  <c r="R13" i="1"/>
  <c r="O13" i="1"/>
  <c r="R7" i="1"/>
  <c r="O7" i="1"/>
  <c r="L104" i="1"/>
  <c r="I104" i="1"/>
  <c r="L102" i="1"/>
  <c r="I102" i="1"/>
  <c r="F102" i="1"/>
  <c r="L101" i="1"/>
  <c r="I101" i="1"/>
  <c r="F101" i="1"/>
  <c r="L100" i="1"/>
  <c r="I100" i="1"/>
  <c r="F100" i="1"/>
  <c r="L99" i="1"/>
  <c r="I99" i="1"/>
  <c r="F99" i="1"/>
  <c r="L98" i="1"/>
  <c r="I98" i="1"/>
  <c r="F98" i="1"/>
  <c r="L97" i="1"/>
  <c r="I97" i="1"/>
  <c r="F97" i="1"/>
  <c r="L96" i="1"/>
  <c r="I96" i="1"/>
  <c r="F96" i="1"/>
  <c r="L95" i="1"/>
  <c r="I95" i="1"/>
  <c r="F95" i="1"/>
  <c r="L94" i="1"/>
  <c r="I94" i="1"/>
  <c r="F94" i="1"/>
  <c r="L93" i="1"/>
  <c r="I93" i="1"/>
  <c r="F93" i="1"/>
  <c r="L92" i="1"/>
  <c r="I92" i="1"/>
  <c r="F92" i="1"/>
  <c r="L91" i="1"/>
  <c r="I91" i="1"/>
  <c r="F91" i="1"/>
  <c r="L90" i="1"/>
  <c r="I90" i="1"/>
  <c r="F90" i="1"/>
  <c r="L89" i="1"/>
  <c r="I89" i="1"/>
  <c r="F89" i="1"/>
  <c r="L88" i="1"/>
  <c r="I88" i="1"/>
  <c r="F88" i="1"/>
  <c r="L86" i="1"/>
  <c r="L82" i="1"/>
  <c r="I82" i="1"/>
  <c r="F82" i="1"/>
  <c r="L81" i="1"/>
  <c r="I81" i="1"/>
  <c r="L79" i="1"/>
  <c r="I79" i="1"/>
  <c r="F79" i="1"/>
  <c r="L78" i="1"/>
  <c r="I78" i="1"/>
  <c r="F78" i="1"/>
  <c r="L77" i="1"/>
  <c r="I77" i="1"/>
  <c r="F77" i="1"/>
  <c r="L76" i="1"/>
  <c r="I76" i="1"/>
  <c r="F76" i="1"/>
  <c r="L74" i="1"/>
  <c r="I74" i="1"/>
  <c r="F74" i="1"/>
  <c r="L73" i="1"/>
  <c r="I73" i="1"/>
  <c r="F73" i="1"/>
  <c r="L71" i="1"/>
  <c r="I71" i="1"/>
  <c r="I69" i="1"/>
  <c r="F69" i="1"/>
  <c r="I68" i="1"/>
  <c r="F68" i="1"/>
  <c r="L67" i="1"/>
  <c r="I67" i="1"/>
  <c r="F67" i="1"/>
  <c r="L66" i="1"/>
  <c r="I66" i="1"/>
  <c r="F66" i="1"/>
  <c r="L65" i="1"/>
  <c r="I65" i="1"/>
  <c r="F65" i="1"/>
  <c r="L64" i="1"/>
  <c r="I64" i="1"/>
  <c r="F64" i="1"/>
  <c r="L63" i="1"/>
  <c r="I63" i="1"/>
  <c r="F63" i="1"/>
  <c r="L61" i="1"/>
  <c r="I61" i="1"/>
  <c r="F61" i="1"/>
  <c r="L59" i="1"/>
  <c r="I59" i="1"/>
  <c r="F59" i="1"/>
  <c r="L58" i="1"/>
  <c r="I58" i="1"/>
  <c r="F58" i="1"/>
  <c r="L57" i="1"/>
  <c r="I57" i="1"/>
  <c r="F57" i="1"/>
  <c r="L56" i="1"/>
  <c r="I56" i="1"/>
  <c r="F56" i="1"/>
  <c r="L54" i="1"/>
  <c r="I54" i="1"/>
  <c r="F54" i="1"/>
  <c r="L53" i="1"/>
  <c r="I53" i="1"/>
  <c r="F53" i="1"/>
  <c r="L51" i="1"/>
  <c r="I51" i="1"/>
  <c r="F51" i="1"/>
  <c r="L49" i="1"/>
  <c r="I49" i="1"/>
  <c r="L48" i="1"/>
  <c r="I48" i="1"/>
  <c r="F48" i="1"/>
  <c r="L47" i="1"/>
  <c r="I47" i="1"/>
  <c r="F47" i="1"/>
  <c r="L46" i="1"/>
  <c r="I46" i="1"/>
  <c r="F46" i="1"/>
  <c r="L45" i="1"/>
  <c r="I45" i="1"/>
  <c r="F45" i="1"/>
  <c r="L44" i="1"/>
  <c r="I44" i="1"/>
  <c r="F44" i="1"/>
  <c r="L43" i="1"/>
  <c r="I43" i="1"/>
  <c r="F43" i="1"/>
  <c r="L42" i="1"/>
  <c r="I42" i="1"/>
  <c r="F42" i="1"/>
  <c r="L41" i="1"/>
  <c r="I41" i="1"/>
  <c r="F41" i="1"/>
  <c r="L40" i="1"/>
  <c r="I40" i="1"/>
  <c r="F40" i="1"/>
  <c r="L39" i="1"/>
  <c r="I39" i="1"/>
  <c r="F39" i="1"/>
  <c r="L38" i="1"/>
  <c r="I38" i="1"/>
  <c r="F38" i="1"/>
  <c r="L37" i="1"/>
  <c r="I37" i="1"/>
  <c r="F37" i="1"/>
  <c r="F36" i="1"/>
  <c r="L35" i="1"/>
  <c r="I35" i="1"/>
  <c r="F35" i="1"/>
  <c r="F34" i="1"/>
  <c r="L32" i="1"/>
  <c r="I32" i="1"/>
  <c r="F32" i="1"/>
  <c r="L30" i="1"/>
  <c r="I30" i="1"/>
  <c r="F30" i="1"/>
  <c r="L28" i="1"/>
  <c r="I28" i="1"/>
  <c r="F28" i="1"/>
  <c r="L27" i="1"/>
  <c r="I27" i="1"/>
  <c r="F27" i="1"/>
  <c r="L26" i="1"/>
  <c r="I26" i="1"/>
  <c r="F26" i="1"/>
  <c r="L25" i="1"/>
  <c r="I25" i="1"/>
  <c r="F25" i="1"/>
  <c r="L20" i="1"/>
  <c r="I20" i="1"/>
  <c r="F20" i="1"/>
  <c r="L19" i="1"/>
  <c r="I19" i="1"/>
  <c r="F19" i="1"/>
  <c r="I18" i="1"/>
  <c r="F18" i="1"/>
  <c r="L17" i="1"/>
  <c r="I17" i="1"/>
  <c r="F17" i="1"/>
  <c r="L16" i="1"/>
  <c r="L14" i="1"/>
  <c r="I14" i="1"/>
  <c r="F14" i="1"/>
  <c r="L13" i="1"/>
  <c r="I13" i="1"/>
  <c r="F13" i="1"/>
  <c r="F12" i="1"/>
  <c r="L11" i="1"/>
  <c r="I11" i="1"/>
  <c r="F11" i="1"/>
  <c r="L10" i="1"/>
  <c r="I10" i="1"/>
  <c r="F10" i="1"/>
  <c r="L9" i="1"/>
  <c r="I9" i="1"/>
  <c r="F9" i="1"/>
  <c r="L7" i="1"/>
  <c r="I7" i="1"/>
  <c r="F7" i="1"/>
</calcChain>
</file>

<file path=xl/sharedStrings.xml><?xml version="1.0" encoding="utf-8"?>
<sst xmlns="http://schemas.openxmlformats.org/spreadsheetml/2006/main" count="455" uniqueCount="183">
  <si>
    <t>MINISTERIO DE RELACIONES EXTERIORES</t>
  </si>
  <si>
    <t>Instituto Antártico Chileno</t>
  </si>
  <si>
    <t xml:space="preserve">SUBSECRETARÍA DE ECONOMÍA </t>
  </si>
  <si>
    <t>Instituto Nacional de Normalización (INN)</t>
  </si>
  <si>
    <t>Instituto Nacional de Normalización (proveniente de Programa FIC)</t>
  </si>
  <si>
    <t>Instituto Nacional de Normalización (proveniente de Corfo)</t>
  </si>
  <si>
    <t>Agencia Chilena del Espacio</t>
  </si>
  <si>
    <t xml:space="preserve">Programa Iniciativa Científica Millenium </t>
  </si>
  <si>
    <t>Programa FIC</t>
  </si>
  <si>
    <t>SUBSECRETARIA DE PESCA Y ACUICULTURA</t>
  </si>
  <si>
    <t>Subsec. Economia (para IFOP)</t>
  </si>
  <si>
    <t>Fondo de Investigación Pesquera (FIP)</t>
  </si>
  <si>
    <t>Fondo de Inv. Pesquera (FIP), Fondo Adm. Pesquero</t>
  </si>
  <si>
    <t>Instituto de Fomento Pesquero (IFOP)</t>
  </si>
  <si>
    <t>Instituto de Fomento Pesquero (IFOP) (desde Corfo)</t>
  </si>
  <si>
    <t>CORFO</t>
  </si>
  <si>
    <t>Becas</t>
  </si>
  <si>
    <t>Fondo Innovación Tecnológicas Bio-Bio</t>
  </si>
  <si>
    <t>Comité de Producción Limpia</t>
  </si>
  <si>
    <t>Centro de Energías Renovables</t>
  </si>
  <si>
    <t>Fundación Chile</t>
  </si>
  <si>
    <t>INNOVA CHILE</t>
  </si>
  <si>
    <t>Transferencias corrientes al sector privado y otras entidades públicas</t>
  </si>
  <si>
    <t>CONICYT</t>
  </si>
  <si>
    <t>Convenio Investigación Astronómica - ESO/AUI/NAOJ</t>
  </si>
  <si>
    <t>Otros transferencias CONICYT</t>
  </si>
  <si>
    <t>Convenio GEMINI</t>
  </si>
  <si>
    <t>Becas Nacionales de Postgrado (CONICYT)</t>
  </si>
  <si>
    <t>Fondo Publicaciones Científicas</t>
  </si>
  <si>
    <t xml:space="preserve">Programa de Cooperación Internacional </t>
  </si>
  <si>
    <t>Acceso a Información Electrónica para la Ciencia y Tecnologia</t>
  </si>
  <si>
    <t>Becas Chile</t>
  </si>
  <si>
    <t xml:space="preserve">Programa Inserción de Investigadores </t>
  </si>
  <si>
    <t>Apoyo complementario a estudiantes de post-grado</t>
  </si>
  <si>
    <t>FONDECYT (CONICYT)</t>
  </si>
  <si>
    <t>FONDEF (CONICYT)</t>
  </si>
  <si>
    <t>Programas Regionales de Inv. Científica y Tecnológica</t>
  </si>
  <si>
    <t>Programa de Investigación Asociativa (PIA)</t>
  </si>
  <si>
    <t xml:space="preserve">Programas Científicos de Nivel Internacional </t>
  </si>
  <si>
    <t>FONDEQUIP</t>
  </si>
  <si>
    <t xml:space="preserve">SUBSECRETARÍA DE EDUCACIÓN </t>
  </si>
  <si>
    <t>Instituto Astronómico Isaac Newton</t>
  </si>
  <si>
    <t>SUBSECRETARÍA DE EDUCACIÓN  (DIVISIÓN EDUCACIÓN SUPERIOR)</t>
  </si>
  <si>
    <t>Aporte Artículo 2º DFL (Ed.) Nº 4, de 1981 (DIV. EDUC. SUP.)</t>
  </si>
  <si>
    <t>Aporte Artículo 3º DFL (Ed.) Nº 4, de 1981   (DIV. EDUC. SUP.)</t>
  </si>
  <si>
    <t xml:space="preserve">MINISTERIO DE DEFENSA NACIONAL </t>
  </si>
  <si>
    <t xml:space="preserve">Instituto Geográfico Militar </t>
  </si>
  <si>
    <t>Servicio Hidrográfico y Oceanográfico de la Armada</t>
  </si>
  <si>
    <t>Servicio Aerofotogramétrico de la FACH</t>
  </si>
  <si>
    <t>MINISTERIO DE OBRAS PUBLICAS</t>
  </si>
  <si>
    <t>Instituto Nacional de Hidráulica</t>
  </si>
  <si>
    <t>SUBSECRETARÍA DE AGRICULTURA</t>
  </si>
  <si>
    <t>Prog. Apoyo a Inv. para Competitividad Agr. y Forestal</t>
  </si>
  <si>
    <t>Instituto de Investigaciones Agropecuarias (INIA)</t>
  </si>
  <si>
    <t>Fundación para la Innovación Agraria (FIA)</t>
  </si>
  <si>
    <t>Instituto Forestal</t>
  </si>
  <si>
    <t>Centro de Información de Recursos Naturales</t>
  </si>
  <si>
    <t>Centro de Información de Recursos Naturales (desde Corfo)</t>
  </si>
  <si>
    <t>Instituto Forestal (desde Corfo)</t>
  </si>
  <si>
    <t>Agencia de Inocuidad Alimentaria</t>
  </si>
  <si>
    <t>MINISTERIO DE SALUD</t>
  </si>
  <si>
    <t>Fondo Nacional de Investigación y Desarrollo en Salud</t>
  </si>
  <si>
    <t xml:space="preserve">Servicio Salud Concepción (Hospital GG Benavente) </t>
  </si>
  <si>
    <t>MINISTERIO DE MINERIA</t>
  </si>
  <si>
    <t>Servicio Nacional de Geología y Minería</t>
  </si>
  <si>
    <t>SERNAGEOMIN Red Nac. De Vigilancia Volcánica</t>
  </si>
  <si>
    <t>SERNAGEOMIN Plan Nacional de Geología</t>
  </si>
  <si>
    <t>Servicio Nacional de Geología y Minería. Progr. Seguridad Minera</t>
  </si>
  <si>
    <t>MINISTERIO DE ENERGIA</t>
  </si>
  <si>
    <t xml:space="preserve">Subsecretaría de Energía </t>
  </si>
  <si>
    <t>Comisión Chilena de Energía Nuclear</t>
  </si>
  <si>
    <t>Apoyo al Desarrollo de Energías Renovables no Convencionales</t>
  </si>
  <si>
    <t>Agencia Chilena de Eficiencia Energética</t>
  </si>
  <si>
    <t>MINISTERIO DE INTERIOR, SUBDERE</t>
  </si>
  <si>
    <t>Programa Inversión Regional Región I Tarapacá</t>
  </si>
  <si>
    <t>Programa Inversión Regional Región II Antofagasta</t>
  </si>
  <si>
    <t>Programa Inversión Regional Región III Atacama</t>
  </si>
  <si>
    <t>Programa Inversión Regional Región IV Coquimbo</t>
  </si>
  <si>
    <t>Programa Inversión Regional Región V Valparaíso</t>
  </si>
  <si>
    <t>Programa Inversión Regional Región VI O´Higgins</t>
  </si>
  <si>
    <t>Programa Inversión Regional Región VII Maule</t>
  </si>
  <si>
    <t>Programa Inversión Regional Región VIII Bío-Bío</t>
  </si>
  <si>
    <t>Programa Inversión Regional Región IX Araucanía</t>
  </si>
  <si>
    <t>Programa Inversión Regional Región X Los Lagos</t>
  </si>
  <si>
    <t>Programa Inversión Regional Región XI Aysen</t>
  </si>
  <si>
    <t>Programa Inversión Regional Región XII Magallanes</t>
  </si>
  <si>
    <t>Programa Inversión Regional Región XIV Los Ríos</t>
  </si>
  <si>
    <t>Programa Inversión Regional Región XV Arica y Parinacota</t>
  </si>
  <si>
    <t>MINISTERIO DEL MEDIO AMBIENTE</t>
  </si>
  <si>
    <t>Fondo de Protección Ambiental</t>
  </si>
  <si>
    <t>TRANSVERSAL</t>
  </si>
  <si>
    <t>Crédito Tributario para empresas que gastan en I+D</t>
  </si>
  <si>
    <t>TABLA: PRESUPUESTOS POR INSTITUCIONES (MM$ EN MONEDA CORRIENTE)</t>
  </si>
  <si>
    <t>N°</t>
  </si>
  <si>
    <t>Presupuesto</t>
  </si>
  <si>
    <t>%</t>
  </si>
  <si>
    <t>-</t>
  </si>
  <si>
    <t>TOTAL</t>
  </si>
  <si>
    <t xml:space="preserve"> </t>
  </si>
  <si>
    <t>Transferencia Tecnológica</t>
  </si>
  <si>
    <t>Proyectos Energías Renovables no Convencionales</t>
  </si>
  <si>
    <t>Programa Inversión Regional Región Metropolitana</t>
  </si>
  <si>
    <t>PODER JUDICIAL</t>
  </si>
  <si>
    <t>Becas de Postgrado</t>
  </si>
  <si>
    <t>Aplicación Programa Energización Rural y Social</t>
  </si>
  <si>
    <t>Fondo para Investigación Ley Bosque Nativo</t>
  </si>
  <si>
    <t>Dirección General de Territorio Marítimo</t>
  </si>
  <si>
    <t>SERVICIO NACIONAL DE PESCA Y ACUICULTURA</t>
  </si>
  <si>
    <t>57a</t>
  </si>
  <si>
    <t>57b</t>
  </si>
  <si>
    <t>57c</t>
  </si>
  <si>
    <t>57d</t>
  </si>
  <si>
    <t>Bienes y Servicios de Consumo</t>
  </si>
  <si>
    <t>Adquisición de Activos No Financieros</t>
  </si>
  <si>
    <t>2015p</t>
  </si>
  <si>
    <t>GBARD</t>
  </si>
  <si>
    <t>GBARD/PIB</t>
  </si>
  <si>
    <t>Empresas</t>
  </si>
  <si>
    <t>Estado</t>
  </si>
  <si>
    <t>No clasificable</t>
  </si>
  <si>
    <t>Sin clasificación</t>
  </si>
  <si>
    <t>Total</t>
  </si>
  <si>
    <t>GBARD por sector de ejecución ($MM corrientes)</t>
  </si>
  <si>
    <t>*Para los años 2014 y 2015 se trabajó la clasificación en conjunto al INE. No clasificable incluye</t>
  </si>
  <si>
    <t>clasificación incluye fondos que no pudieron ser clasificados dado que el informante respectivo</t>
  </si>
  <si>
    <t>no incluyó la información del beneficiario.</t>
  </si>
  <si>
    <t>Total Fondos Públicos Nacionales para I+D (1+2+3+4)</t>
  </si>
  <si>
    <t>Financiamiento Público Nacional de I+D Doméstica</t>
  </si>
  <si>
    <t>Financiamiento Público Nacional de proyectos de I+D doméstica (1)</t>
  </si>
  <si>
    <t xml:space="preserve"> - Fondos Institucionales para Universidades (FGU)</t>
  </si>
  <si>
    <t xml:space="preserve"> - Otros Fondos Institucionales</t>
  </si>
  <si>
    <t>No distribuido</t>
  </si>
  <si>
    <t>Financiamiento Público Nacional de I+D en el Exterior</t>
  </si>
  <si>
    <t>Total Financiamiento Público Nacional de I+D en el Exterior (3+4)</t>
  </si>
  <si>
    <t>Financiamiento Público Nacional de proyectos de I+D en el Exterior (3)</t>
  </si>
  <si>
    <t>Financiamiento Público Nacional de I+D ejecutada por Instituciones en el Extranjero (4)</t>
  </si>
  <si>
    <t xml:space="preserve">Instituto Tecnológico Público </t>
  </si>
  <si>
    <t>Instituto Antártico Chileno (INACH)</t>
  </si>
  <si>
    <t>Instituto Geográfico Militar (IGM)</t>
  </si>
  <si>
    <t>Servicio Aerofotométrico de la Fuerza Aérea (SAF)</t>
  </si>
  <si>
    <t>Instituto Nacional de Hidráulica (INH)</t>
  </si>
  <si>
    <t>Instituto Nacional de Investigación Agropecuaria (INIA)</t>
  </si>
  <si>
    <t>Instituto Forestal (INFOR)</t>
  </si>
  <si>
    <t>Centro de Información de Recursos Naturales (CIREN)</t>
  </si>
  <si>
    <t>Servicio Nacional de Geología y Minería (SERNAGEOMIN)</t>
  </si>
  <si>
    <t>GBARD de Institutos Tecnológicos Públicos de Chile ($MM corrientes)</t>
  </si>
  <si>
    <t>* Los porcentajes fueron calculados con respecto al total de presupuesto para cada institución. Para más detalles, ver cuadro consolidado de instituciones. Los montos GBARD total y el cálculo de</t>
  </si>
  <si>
    <t>Clasificación NABS 2007</t>
  </si>
  <si>
    <t xml:space="preserve">Objetivo Socioeconómico </t>
  </si>
  <si>
    <t>Exploración y explotación del espacio</t>
  </si>
  <si>
    <t>Energía</t>
  </si>
  <si>
    <t>Producción y tecnología industrial</t>
  </si>
  <si>
    <t>Salud</t>
  </si>
  <si>
    <t>Agricultura</t>
  </si>
  <si>
    <t>Educación</t>
  </si>
  <si>
    <t>Sistemas políticos y sociales, estructuras y procesos</t>
  </si>
  <si>
    <t>Avance General del Conocimiento: I+D financiada por los Fondos Generales de Universidad (FGU)</t>
  </si>
  <si>
    <t>Defensa</t>
  </si>
  <si>
    <t>GBARD SEGÚN OBJETIVO SOCIOECONÓMICO</t>
  </si>
  <si>
    <t>Avance General del Conocimiento: I+D financiada por fondos distintos a FGU</t>
  </si>
  <si>
    <t>Exploración y explotación de la Tierra</t>
  </si>
  <si>
    <t>Medioambiente</t>
  </si>
  <si>
    <t>Transporte, telecomunicaciones y otras infraestructuras</t>
  </si>
  <si>
    <t>Cultura, ocio, religión y medios de comunicación</t>
  </si>
  <si>
    <t xml:space="preserve"> MM$ corrientes</t>
  </si>
  <si>
    <t>Avance General del Conocimiento: I+D financiada por los Fondos Generales Universitarios (FGU)</t>
  </si>
  <si>
    <t>Comisión Chilena de Energía Nuclear (CCHEN)</t>
  </si>
  <si>
    <t>Servicio Hidrográfico y Oceanográfico de la Armada (SHOA)</t>
  </si>
  <si>
    <t>los porcentajes de la fila total se realizaron considerando todas las fuentes de financiamiento para cada instituto.</t>
  </si>
  <si>
    <t>GBARD ($MM corrientes)</t>
  </si>
  <si>
    <t>Financiamiento Público para I+D: Naturaleza de los Fondos y Destino Geográfico</t>
  </si>
  <si>
    <t>Total Financiamiento Público Nacional de I+D doméstica (1+2)</t>
  </si>
  <si>
    <t xml:space="preserve">Financiamiento Público Nacional de instituciones que ejecutan I+D doméstica (2) como la suma de: </t>
  </si>
  <si>
    <t>* (3) Becas en el extranjero</t>
  </si>
  <si>
    <t>fondos destinados a instituciones para que estos los distribuyan a beneficiarios finales (por</t>
  </si>
  <si>
    <t>ejemplo fondos provenientes de los GORES a CONICYT o CORFO para concursos regionales). Sin</t>
  </si>
  <si>
    <t>Educación Superior</t>
  </si>
  <si>
    <t>Instituciones Privadas Sin Fines de Lucro (IPSFL)</t>
  </si>
  <si>
    <t>Empresas/Educación Superior</t>
  </si>
  <si>
    <t>Estado/IPSFL/Educación Superior</t>
  </si>
  <si>
    <t>Estado/Educación Superior</t>
  </si>
  <si>
    <t>IPSFL/Educación Superior</t>
  </si>
  <si>
    <t>* 2015p: datos 2015 preliminares ya que para obtener el monto correspondiente a GBARD de los FGU (AFD y AFI, n° 39 y 40 de la estadística) se utilizan los datos de la encuesta nacional de gasto y personal en I+D 2015 preliminares.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</si>
</sst>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0.000"/>
    <numFmt numFmtId="166" formatCode="0.0000"/>
    <numFmt numFmtId="167" formatCode="0.00000"/>
    <numFmt numFmtId="168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1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left" wrapText="1"/>
    </xf>
    <xf numFmtId="0" fontId="0" fillId="3" borderId="2" xfId="0" applyFill="1" applyBorder="1" applyAlignment="1">
      <alignment wrapText="1"/>
    </xf>
    <xf numFmtId="0" fontId="1" fillId="2" borderId="1" xfId="0" applyFont="1" applyFill="1" applyBorder="1"/>
    <xf numFmtId="0" fontId="1" fillId="3" borderId="1" xfId="0" applyFont="1" applyFill="1" applyBorder="1"/>
    <xf numFmtId="0" fontId="0" fillId="3" borderId="0" xfId="0" applyFill="1"/>
    <xf numFmtId="10" fontId="0" fillId="3" borderId="0" xfId="0" applyNumberFormat="1" applyFill="1"/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0" fontId="1" fillId="2" borderId="1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Border="1"/>
    <xf numFmtId="10" fontId="0" fillId="2" borderId="12" xfId="0" applyNumberFormat="1" applyFill="1" applyBorder="1"/>
    <xf numFmtId="3" fontId="0" fillId="2" borderId="1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10" fontId="0" fillId="3" borderId="13" xfId="0" applyNumberFormat="1" applyFill="1" applyBorder="1" applyAlignment="1">
      <alignment horizontal="center"/>
    </xf>
    <xf numFmtId="10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10" fontId="0" fillId="0" borderId="0" xfId="1" applyNumberFormat="1" applyFont="1"/>
    <xf numFmtId="2" fontId="0" fillId="0" borderId="0" xfId="0" applyNumberFormat="1"/>
    <xf numFmtId="0" fontId="0" fillId="0" borderId="0" xfId="0" applyNumberFormat="1"/>
    <xf numFmtId="9" fontId="0" fillId="0" borderId="0" xfId="1" applyFont="1"/>
    <xf numFmtId="0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5" xfId="0" applyFill="1" applyBorder="1"/>
    <xf numFmtId="3" fontId="0" fillId="3" borderId="15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168" fontId="0" fillId="3" borderId="10" xfId="1" applyNumberFormat="1" applyFont="1" applyFill="1" applyBorder="1" applyAlignment="1">
      <alignment horizontal="center"/>
    </xf>
    <xf numFmtId="168" fontId="0" fillId="3" borderId="9" xfId="1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16" xfId="0" applyFont="1" applyFill="1" applyBorder="1"/>
    <xf numFmtId="0" fontId="1" fillId="3" borderId="17" xfId="0" applyFont="1" applyFill="1" applyBorder="1"/>
    <xf numFmtId="3" fontId="0" fillId="3" borderId="3" xfId="0" applyNumberFormat="1" applyFill="1" applyBorder="1" applyAlignment="1">
      <alignment horizontal="center"/>
    </xf>
    <xf numFmtId="0" fontId="1" fillId="3" borderId="20" xfId="0" applyFont="1" applyFill="1" applyBorder="1"/>
    <xf numFmtId="0" fontId="0" fillId="3" borderId="0" xfId="0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3" fontId="0" fillId="3" borderId="19" xfId="0" applyNumberFormat="1" applyFill="1" applyBorder="1" applyAlignment="1">
      <alignment horizontal="center"/>
    </xf>
    <xf numFmtId="0" fontId="3" fillId="0" borderId="0" xfId="0" applyFont="1"/>
    <xf numFmtId="3" fontId="1" fillId="3" borderId="5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3" fontId="1" fillId="3" borderId="22" xfId="0" applyNumberFormat="1" applyFont="1" applyFill="1" applyBorder="1" applyAlignment="1">
      <alignment horizontal="center"/>
    </xf>
    <xf numFmtId="3" fontId="1" fillId="3" borderId="23" xfId="0" applyNumberFormat="1" applyFont="1" applyFill="1" applyBorder="1" applyAlignment="1">
      <alignment horizontal="center"/>
    </xf>
    <xf numFmtId="3" fontId="1" fillId="3" borderId="24" xfId="0" applyNumberFormat="1" applyFont="1" applyFill="1" applyBorder="1" applyAlignment="1">
      <alignment horizontal="center"/>
    </xf>
    <xf numFmtId="3" fontId="0" fillId="3" borderId="26" xfId="0" applyNumberFormat="1" applyFill="1" applyBorder="1" applyAlignment="1">
      <alignment horizontal="center"/>
    </xf>
    <xf numFmtId="3" fontId="0" fillId="3" borderId="25" xfId="0" applyNumberFormat="1" applyFill="1" applyBorder="1" applyAlignment="1">
      <alignment horizontal="center"/>
    </xf>
    <xf numFmtId="3" fontId="0" fillId="3" borderId="27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3" borderId="10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3" fontId="1" fillId="3" borderId="15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9" fontId="0" fillId="3" borderId="12" xfId="1" applyFont="1" applyFill="1" applyBorder="1" applyAlignment="1">
      <alignment horizontal="center"/>
    </xf>
    <xf numFmtId="9" fontId="0" fillId="3" borderId="13" xfId="1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9" fontId="0" fillId="3" borderId="11" xfId="1" applyFont="1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4" fillId="3" borderId="16" xfId="2" applyFill="1" applyBorder="1"/>
    <xf numFmtId="0" fontId="4" fillId="3" borderId="17" xfId="2" applyFill="1" applyBorder="1"/>
    <xf numFmtId="0" fontId="1" fillId="0" borderId="21" xfId="0" applyFont="1" applyBorder="1"/>
    <xf numFmtId="164" fontId="0" fillId="3" borderId="13" xfId="1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1" fillId="3" borderId="17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/>
    <xf numFmtId="3" fontId="0" fillId="3" borderId="31" xfId="0" applyNumberFormat="1" applyFill="1" applyBorder="1" applyAlignment="1">
      <alignment horizontal="center"/>
    </xf>
    <xf numFmtId="3" fontId="0" fillId="3" borderId="30" xfId="0" applyNumberFormat="1" applyFill="1" applyBorder="1" applyAlignment="1">
      <alignment horizontal="center"/>
    </xf>
    <xf numFmtId="3" fontId="0" fillId="3" borderId="32" xfId="0" applyNumberForma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" fillId="3" borderId="33" xfId="0" applyFont="1" applyFill="1" applyBorder="1"/>
    <xf numFmtId="3" fontId="1" fillId="3" borderId="33" xfId="0" applyNumberFormat="1" applyFont="1" applyFill="1" applyBorder="1" applyAlignment="1">
      <alignment horizontal="center"/>
    </xf>
    <xf numFmtId="3" fontId="1" fillId="3" borderId="18" xfId="0" applyNumberFormat="1" applyFont="1" applyFill="1" applyBorder="1" applyAlignment="1">
      <alignment horizontal="center"/>
    </xf>
    <xf numFmtId="3" fontId="1" fillId="3" borderId="19" xfId="0" applyNumberFormat="1" applyFont="1" applyFill="1" applyBorder="1" applyAlignment="1">
      <alignment horizontal="center"/>
    </xf>
    <xf numFmtId="3" fontId="0" fillId="3" borderId="34" xfId="0" applyNumberFormat="1" applyFill="1" applyBorder="1" applyAlignment="1">
      <alignment horizontal="center"/>
    </xf>
    <xf numFmtId="3" fontId="0" fillId="3" borderId="35" xfId="0" applyNumberForma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9" fontId="0" fillId="3" borderId="0" xfId="1" applyFont="1" applyFill="1" applyBorder="1" applyAlignment="1">
      <alignment horizontal="center"/>
    </xf>
    <xf numFmtId="9" fontId="0" fillId="3" borderId="15" xfId="1" applyFont="1" applyFill="1" applyBorder="1" applyAlignment="1">
      <alignment horizontal="center"/>
    </xf>
    <xf numFmtId="9" fontId="0" fillId="3" borderId="4" xfId="1" applyFont="1" applyFill="1" applyBorder="1" applyAlignment="1">
      <alignment horizontal="center"/>
    </xf>
    <xf numFmtId="9" fontId="0" fillId="3" borderId="2" xfId="1" applyFont="1" applyFill="1" applyBorder="1" applyAlignment="1">
      <alignment horizontal="center"/>
    </xf>
    <xf numFmtId="9" fontId="0" fillId="3" borderId="31" xfId="1" applyFont="1" applyFill="1" applyBorder="1" applyAlignment="1">
      <alignment horizontal="center"/>
    </xf>
    <xf numFmtId="9" fontId="0" fillId="3" borderId="30" xfId="1" applyFont="1" applyFill="1" applyBorder="1" applyAlignment="1">
      <alignment horizontal="center"/>
    </xf>
    <xf numFmtId="9" fontId="0" fillId="3" borderId="32" xfId="1" applyFont="1" applyFill="1" applyBorder="1" applyAlignment="1">
      <alignment horizontal="center"/>
    </xf>
    <xf numFmtId="9" fontId="1" fillId="3" borderId="33" xfId="1" applyFont="1" applyFill="1" applyBorder="1" applyAlignment="1">
      <alignment horizontal="center"/>
    </xf>
    <xf numFmtId="9" fontId="1" fillId="3" borderId="18" xfId="1" applyFont="1" applyFill="1" applyBorder="1" applyAlignment="1">
      <alignment horizontal="center"/>
    </xf>
    <xf numFmtId="9" fontId="1" fillId="3" borderId="19" xfId="1" applyFont="1" applyFill="1" applyBorder="1" applyAlignment="1">
      <alignment horizontal="center"/>
    </xf>
    <xf numFmtId="10" fontId="0" fillId="3" borderId="1" xfId="1" applyNumberFormat="1" applyFont="1" applyFill="1" applyBorder="1" applyAlignment="1">
      <alignment horizontal="center"/>
    </xf>
    <xf numFmtId="10" fontId="0" fillId="3" borderId="0" xfId="1" applyNumberFormat="1" applyFont="1" applyFill="1" applyBorder="1" applyAlignment="1">
      <alignment horizontal="center"/>
    </xf>
    <xf numFmtId="10" fontId="0" fillId="3" borderId="34" xfId="1" applyNumberFormat="1" applyFont="1" applyFill="1" applyBorder="1" applyAlignment="1">
      <alignment horizontal="center"/>
    </xf>
    <xf numFmtId="10" fontId="0" fillId="3" borderId="35" xfId="1" applyNumberFormat="1" applyFont="1" applyFill="1" applyBorder="1" applyAlignment="1">
      <alignment horizontal="center"/>
    </xf>
    <xf numFmtId="3" fontId="1" fillId="3" borderId="15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10" fontId="1" fillId="3" borderId="12" xfId="0" applyNumberFormat="1" applyFont="1" applyFill="1" applyBorder="1" applyAlignment="1">
      <alignment horizontal="center"/>
    </xf>
    <xf numFmtId="10" fontId="1" fillId="3" borderId="14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27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GBARD ($MM corrientes y % PIB)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'GBARD Sector y %PIB'!$B$6</c:f>
              <c:strCache>
                <c:ptCount val="1"/>
                <c:pt idx="0">
                  <c:v>GBARD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0808283912184285E-17"/>
                  <c:y val="-4.1785375118708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B0-42A5-8BBC-7B1A01E96E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'GBARD Sector y %PIB'!$C$5:$G$5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2015p</c:v>
                </c:pt>
              </c:strCache>
            </c:strRef>
          </c:cat>
          <c:val>
            <c:numRef>
              <c:f>'GBARD Sector y %PIB'!$C$6:$G$6</c:f>
              <c:numCache>
                <c:formatCode>#,##0</c:formatCode>
                <c:ptCount val="5"/>
                <c:pt idx="0">
                  <c:v>214371.84276700002</c:v>
                </c:pt>
                <c:pt idx="1">
                  <c:v>252225.67266666671</c:v>
                </c:pt>
                <c:pt idx="2">
                  <c:v>284044.397</c:v>
                </c:pt>
                <c:pt idx="3">
                  <c:v>315679.1086434999</c:v>
                </c:pt>
                <c:pt idx="4">
                  <c:v>328520.43469999998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0-42A5-8BBC-7B1A01E96E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5665152"/>
        <c:axId val="125665712"/>
      </c:barChart>
      <c:lineChart>
        <c:grouping val="stacked"/>
        <c:varyColors val="0"/>
        <c:ser>
          <c:idx val="1"/>
          <c:order val="1"/>
          <c:tx>
            <c:strRef>
              <c:f>'GBARD Sector y %PIB'!$B$7</c:f>
              <c:strCache>
                <c:ptCount val="1"/>
                <c:pt idx="0">
                  <c:v>GBARD/PIB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5581524763494673E-2"/>
                  <c:y val="8.3570750237416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B0-42A5-8BBC-7B1A01E96E68}"/>
                </c:ext>
              </c:extLst>
            </c:dLbl>
            <c:dLbl>
              <c:idx val="1"/>
              <c:layout>
                <c:manualLayout>
                  <c:x val="1.7807456872565387E-2"/>
                  <c:y val="7.5973409306742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B0-42A5-8BBC-7B1A01E96E68}"/>
                </c:ext>
              </c:extLst>
            </c:dLbl>
            <c:dLbl>
              <c:idx val="2"/>
              <c:layout>
                <c:manualLayout>
                  <c:x val="1.335559265442404E-2"/>
                  <c:y val="5.3181386514719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B0-42A5-8BBC-7B1A01E96E68}"/>
                </c:ext>
              </c:extLst>
            </c:dLbl>
            <c:dLbl>
              <c:idx val="3"/>
              <c:layout>
                <c:manualLayout>
                  <c:x val="1.3355592654424122E-2"/>
                  <c:y val="5.3181386514719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B0-42A5-8BBC-7B1A01E96E68}"/>
                </c:ext>
              </c:extLst>
            </c:dLbl>
            <c:dLbl>
              <c:idx val="4"/>
              <c:layout>
                <c:manualLayout>
                  <c:x val="1.1129660545353366E-2"/>
                  <c:y val="3.7986704653371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B0-42A5-8BBC-7B1A01E96E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'GBARD Sector y %PIB'!$C$5:$G$5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2015p</c:v>
                </c:pt>
              </c:strCache>
            </c:strRef>
          </c:cat>
          <c:val>
            <c:numRef>
              <c:f>'GBARD Sector y %PIB'!$C$7:$G$7</c:f>
              <c:numCache>
                <c:formatCode>0.000%</c:formatCode>
                <c:ptCount val="5"/>
                <c:pt idx="0">
                  <c:v>1.7683039602920726E-3</c:v>
                </c:pt>
                <c:pt idx="1">
                  <c:v>1.9553940525530895E-3</c:v>
                </c:pt>
                <c:pt idx="2">
                  <c:v>2.0699198315640107E-3</c:v>
                </c:pt>
                <c:pt idx="3">
                  <c:v>2.1395472440394934E-3</c:v>
                </c:pt>
                <c:pt idx="4">
                  <c:v>2.0934398498728955E-3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B0-42A5-8BBC-7B1A01E96E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5666832"/>
        <c:axId val="125666272"/>
      </c:lineChart>
      <c:catAx>
        <c:axId val="12566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665712"/>
        <c:crosses val="autoZero"/>
        <c:auto val="1"/>
        <c:lblAlgn val="ctr"/>
        <c:lblOffset val="100"/>
        <c:noMultiLvlLbl val="0"/>
      </c:catAx>
      <c:valAx>
        <c:axId val="1256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665152"/>
        <c:crosses val="autoZero"/>
        <c:crossBetween val="between"/>
      </c:valAx>
      <c:valAx>
        <c:axId val="125666272"/>
        <c:scaling>
          <c:orientation val="minMax"/>
        </c:scaling>
        <c:delete val="0"/>
        <c:axPos val="r"/>
        <c:numFmt formatCode="0.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666832"/>
        <c:crosses val="max"/>
        <c:crossBetween val="between"/>
      </c:valAx>
      <c:catAx>
        <c:axId val="125666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5666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GBARD por sector de ejecución ($MM corrientes)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'GBARD Sector y %PIB'!$C$12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'GBARD Sector y %PIB'!$B$13:$B$22</c:f>
              <c:strCache>
                <c:ptCount val="10"/>
                <c:pt idx="0">
                  <c:v>Empresas</c:v>
                </c:pt>
                <c:pt idx="1">
                  <c:v>Estado</c:v>
                </c:pt>
                <c:pt idx="2">
                  <c:v>Instituciones Privadas Sin Fines de Lucro (IPSFL)</c:v>
                </c:pt>
                <c:pt idx="3">
                  <c:v>Educación Superior</c:v>
                </c:pt>
                <c:pt idx="4">
                  <c:v>Empresas/Educación Superior</c:v>
                </c:pt>
                <c:pt idx="5">
                  <c:v>Estado/IPSFL/Educación Superior</c:v>
                </c:pt>
                <c:pt idx="6">
                  <c:v>Estado/Educación Superior</c:v>
                </c:pt>
                <c:pt idx="7">
                  <c:v>IPSFL/Educación Superior</c:v>
                </c:pt>
                <c:pt idx="8">
                  <c:v>No clasificable</c:v>
                </c:pt>
                <c:pt idx="9">
                  <c:v>Sin clasificación</c:v>
                </c:pt>
              </c:strCache>
            </c:strRef>
          </c:cat>
          <c:val>
            <c:numRef>
              <c:f>'GBARD Sector y %PIB'!$C$13:$C$22</c:f>
              <c:numCache>
                <c:formatCode>#,##0</c:formatCode>
                <c:ptCount val="10"/>
                <c:pt idx="0">
                  <c:v>9853</c:v>
                </c:pt>
                <c:pt idx="1">
                  <c:v>11195</c:v>
                </c:pt>
                <c:pt idx="2">
                  <c:v>27603</c:v>
                </c:pt>
                <c:pt idx="3">
                  <c:v>152212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>
                  <c:v>13509</c:v>
                </c:pt>
                <c:pt idx="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3-4F52-8B92-7156F06BDC8A}"/>
            </c:ext>
          </c:extLst>
        </c:ser>
        <c:ser>
          <c:idx val="1"/>
          <c:order val="1"/>
          <c:tx>
            <c:strRef>
              <c:f>'GBARD Sector y %PIB'!$D$12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'GBARD Sector y %PIB'!$B$13:$B$22</c:f>
              <c:strCache>
                <c:ptCount val="10"/>
                <c:pt idx="0">
                  <c:v>Empresas</c:v>
                </c:pt>
                <c:pt idx="1">
                  <c:v>Estado</c:v>
                </c:pt>
                <c:pt idx="2">
                  <c:v>Instituciones Privadas Sin Fines de Lucro (IPSFL)</c:v>
                </c:pt>
                <c:pt idx="3">
                  <c:v>Educación Superior</c:v>
                </c:pt>
                <c:pt idx="4">
                  <c:v>Empresas/Educación Superior</c:v>
                </c:pt>
                <c:pt idx="5">
                  <c:v>Estado/IPSFL/Educación Superior</c:v>
                </c:pt>
                <c:pt idx="6">
                  <c:v>Estado/Educación Superior</c:v>
                </c:pt>
                <c:pt idx="7">
                  <c:v>IPSFL/Educación Superior</c:v>
                </c:pt>
                <c:pt idx="8">
                  <c:v>No clasificable</c:v>
                </c:pt>
                <c:pt idx="9">
                  <c:v>Sin clasificación</c:v>
                </c:pt>
              </c:strCache>
            </c:strRef>
          </c:cat>
          <c:val>
            <c:numRef>
              <c:f>'GBARD Sector y %PIB'!$D$13:$D$22</c:f>
              <c:numCache>
                <c:formatCode>#,##0</c:formatCode>
                <c:ptCount val="10"/>
                <c:pt idx="0">
                  <c:v>12814</c:v>
                </c:pt>
                <c:pt idx="1">
                  <c:v>13607</c:v>
                </c:pt>
                <c:pt idx="2">
                  <c:v>23958</c:v>
                </c:pt>
                <c:pt idx="3">
                  <c:v>196530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5317</c:v>
                </c:pt>
                <c:pt idx="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3-4F52-8B92-7156F06BDC8A}"/>
            </c:ext>
          </c:extLst>
        </c:ser>
        <c:ser>
          <c:idx val="2"/>
          <c:order val="2"/>
          <c:tx>
            <c:strRef>
              <c:f>'GBARD Sector y %PIB'!$E$12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'GBARD Sector y %PIB'!$B$13:$B$22</c:f>
              <c:strCache>
                <c:ptCount val="10"/>
                <c:pt idx="0">
                  <c:v>Empresas</c:v>
                </c:pt>
                <c:pt idx="1">
                  <c:v>Estado</c:v>
                </c:pt>
                <c:pt idx="2">
                  <c:v>Instituciones Privadas Sin Fines de Lucro (IPSFL)</c:v>
                </c:pt>
                <c:pt idx="3">
                  <c:v>Educación Superior</c:v>
                </c:pt>
                <c:pt idx="4">
                  <c:v>Empresas/Educación Superior</c:v>
                </c:pt>
                <c:pt idx="5">
                  <c:v>Estado/IPSFL/Educación Superior</c:v>
                </c:pt>
                <c:pt idx="6">
                  <c:v>Estado/Educación Superior</c:v>
                </c:pt>
                <c:pt idx="7">
                  <c:v>IPSFL/Educación Superior</c:v>
                </c:pt>
                <c:pt idx="8">
                  <c:v>No clasificable</c:v>
                </c:pt>
                <c:pt idx="9">
                  <c:v>Sin clasificación</c:v>
                </c:pt>
              </c:strCache>
            </c:strRef>
          </c:cat>
          <c:val>
            <c:numRef>
              <c:f>'GBARD Sector y %PIB'!$E$13:$E$22</c:f>
              <c:numCache>
                <c:formatCode>#,##0</c:formatCode>
                <c:ptCount val="10"/>
                <c:pt idx="0">
                  <c:v>22319.597000000002</c:v>
                </c:pt>
                <c:pt idx="1">
                  <c:v>15371.115</c:v>
                </c:pt>
                <c:pt idx="2">
                  <c:v>26941.276999999998</c:v>
                </c:pt>
                <c:pt idx="3">
                  <c:v>211777.41699999999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7634.2979999999998</c:v>
                </c:pt>
                <c:pt idx="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33-4F52-8B92-7156F06BDC8A}"/>
            </c:ext>
          </c:extLst>
        </c:ser>
        <c:ser>
          <c:idx val="3"/>
          <c:order val="3"/>
          <c:tx>
            <c:strRef>
              <c:f>'GBARD Sector y %PIB'!$F$12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'GBARD Sector y %PIB'!$B$13:$B$22</c:f>
              <c:strCache>
                <c:ptCount val="10"/>
                <c:pt idx="0">
                  <c:v>Empresas</c:v>
                </c:pt>
                <c:pt idx="1">
                  <c:v>Estado</c:v>
                </c:pt>
                <c:pt idx="2">
                  <c:v>Instituciones Privadas Sin Fines de Lucro (IPSFL)</c:v>
                </c:pt>
                <c:pt idx="3">
                  <c:v>Educación Superior</c:v>
                </c:pt>
                <c:pt idx="4">
                  <c:v>Empresas/Educación Superior</c:v>
                </c:pt>
                <c:pt idx="5">
                  <c:v>Estado/IPSFL/Educación Superior</c:v>
                </c:pt>
                <c:pt idx="6">
                  <c:v>Estado/Educación Superior</c:v>
                </c:pt>
                <c:pt idx="7">
                  <c:v>IPSFL/Educación Superior</c:v>
                </c:pt>
                <c:pt idx="8">
                  <c:v>No clasificable</c:v>
                </c:pt>
                <c:pt idx="9">
                  <c:v>Sin clasificación</c:v>
                </c:pt>
              </c:strCache>
            </c:strRef>
          </c:cat>
          <c:val>
            <c:numRef>
              <c:f>'GBARD Sector y %PIB'!$F$13:$F$22</c:f>
              <c:numCache>
                <c:formatCode>#,##0</c:formatCode>
                <c:ptCount val="10"/>
                <c:pt idx="0">
                  <c:v>18232.321988</c:v>
                </c:pt>
                <c:pt idx="1">
                  <c:v>8251.3241969999999</c:v>
                </c:pt>
                <c:pt idx="2">
                  <c:v>21120.797212012218</c:v>
                </c:pt>
                <c:pt idx="3">
                  <c:v>239740.78231430799</c:v>
                </c:pt>
                <c:pt idx="4">
                  <c:v>307.20788900000002</c:v>
                </c:pt>
                <c:pt idx="5">
                  <c:v>51.957999999999998</c:v>
                </c:pt>
                <c:pt idx="6">
                  <c:v>1269.8275079999999</c:v>
                </c:pt>
                <c:pt idx="7">
                  <c:v>2131.4942579999997</c:v>
                </c:pt>
                <c:pt idx="8">
                  <c:v>7153.3374400000002</c:v>
                </c:pt>
                <c:pt idx="9">
                  <c:v>17420.058702000024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33-4F52-8B92-7156F06BDC8A}"/>
            </c:ext>
          </c:extLst>
        </c:ser>
        <c:ser>
          <c:idx val="4"/>
          <c:order val="4"/>
          <c:tx>
            <c:strRef>
              <c:f>'GBARD Sector y %PIB'!$G$12</c:f>
              <c:strCache>
                <c:ptCount val="1"/>
                <c:pt idx="0">
                  <c:v>2015p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'GBARD Sector y %PIB'!$B$13:$B$22</c:f>
              <c:strCache>
                <c:ptCount val="10"/>
                <c:pt idx="0">
                  <c:v>Empresas</c:v>
                </c:pt>
                <c:pt idx="1">
                  <c:v>Estado</c:v>
                </c:pt>
                <c:pt idx="2">
                  <c:v>Instituciones Privadas Sin Fines de Lucro (IPSFL)</c:v>
                </c:pt>
                <c:pt idx="3">
                  <c:v>Educación Superior</c:v>
                </c:pt>
                <c:pt idx="4">
                  <c:v>Empresas/Educación Superior</c:v>
                </c:pt>
                <c:pt idx="5">
                  <c:v>Estado/IPSFL/Educación Superior</c:v>
                </c:pt>
                <c:pt idx="6">
                  <c:v>Estado/Educación Superior</c:v>
                </c:pt>
                <c:pt idx="7">
                  <c:v>IPSFL/Educación Superior</c:v>
                </c:pt>
                <c:pt idx="8">
                  <c:v>No clasificable</c:v>
                </c:pt>
                <c:pt idx="9">
                  <c:v>Sin clasificación</c:v>
                </c:pt>
              </c:strCache>
            </c:strRef>
          </c:cat>
          <c:val>
            <c:numRef>
              <c:f>'GBARD Sector y %PIB'!$G$13:$G$22</c:f>
              <c:numCache>
                <c:formatCode>#,##0</c:formatCode>
                <c:ptCount val="10"/>
                <c:pt idx="0">
                  <c:v>20424.752370000006</c:v>
                </c:pt>
                <c:pt idx="1">
                  <c:v>9291.1693099999993</c:v>
                </c:pt>
                <c:pt idx="2">
                  <c:v>17784.692514446451</c:v>
                </c:pt>
                <c:pt idx="3">
                  <c:v>253910.79312369201</c:v>
                </c:pt>
                <c:pt idx="4">
                  <c:v>207.53100000000001</c:v>
                </c:pt>
                <c:pt idx="5">
                  <c:v>51.048000000000002</c:v>
                </c:pt>
                <c:pt idx="6">
                  <c:v>681.87699999999995</c:v>
                </c:pt>
                <c:pt idx="7">
                  <c:v>1464.4612</c:v>
                </c:pt>
                <c:pt idx="8">
                  <c:v>2382.7579719999994</c:v>
                </c:pt>
                <c:pt idx="9">
                  <c:v>22321.353782400114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3-4F52-8B92-7156F06BD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69184"/>
        <c:axId val="125569744"/>
      </c:barChart>
      <c:catAx>
        <c:axId val="12556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569744"/>
        <c:crosses val="autoZero"/>
        <c:auto val="1"/>
        <c:lblAlgn val="ctr"/>
        <c:lblOffset val="100"/>
        <c:noMultiLvlLbl val="0"/>
      </c:catAx>
      <c:valAx>
        <c:axId val="12556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56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238124</xdr:colOff>
      <xdr:row>1</xdr:row>
      <xdr:rowOff>66674</xdr:rowOff>
    </xdr:from>
    <xdr:to>
      <xdr:col>14</xdr:col>
      <xdr:colOff>609599</xdr:colOff>
      <xdr:row>18</xdr:row>
      <xdr:rowOff>171449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685798</xdr:colOff>
      <xdr:row>30</xdr:row>
      <xdr:rowOff>19049</xdr:rowOff>
    </xdr:from>
    <xdr:to>
      <xdr:col>10</xdr:col>
      <xdr:colOff>209550</xdr:colOff>
      <xdr:row>60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ozco/Documents/Mart&#237;n/Divisi&#243;n%20de%20Innovaci&#243;n/Revisi&#243;n%20Bases%20I+D/Reporte%20OCDE%202016-1/CHL/CQ_GBAORD_CH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HiddenErrors"/>
      <sheetName val="Settings"/>
      <sheetName val="List of tables"/>
      <sheetName val="CG1Template"/>
      <sheetName val="FLAGS"/>
      <sheetName val="Explanatory notes"/>
      <sheetName val="CG1"/>
    </sheetNames>
    <sheetDataSet>
      <sheetData sheetId="0">
        <row r="4">
          <cell r="B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8"/>
  <sheetViews>
    <sheetView tabSelected="1" zoomScale="50" zoomScaleNormal="50" workbookViewId="0"/>
  </sheetViews>
  <sheetFormatPr baseColWidth="10" defaultRowHeight="15" x14ac:dyDescent="0.25"/>
  <cols>
    <col min="2" max="2" width="5.5703125" customWidth="1"/>
    <col min="3" max="3" width="71" bestFit="1" customWidth="1"/>
    <col min="4" max="4" width="17.5703125" bestFit="1" customWidth="1"/>
    <col min="5" max="5" width="17.28515625" bestFit="1" customWidth="1"/>
    <col min="6" max="6" width="9.28515625" style="23" customWidth="1"/>
    <col min="7" max="7" width="17.5703125" bestFit="1" customWidth="1"/>
    <col min="8" max="8" width="14.5703125" bestFit="1" customWidth="1"/>
    <col min="9" max="9" width="9.28515625" style="23" customWidth="1"/>
    <col min="10" max="10" width="17.5703125" bestFit="1" customWidth="1"/>
    <col min="11" max="11" width="14.5703125" bestFit="1" customWidth="1"/>
    <col min="12" max="12" width="9.140625" style="23" bestFit="1" customWidth="1"/>
    <col min="13" max="13" width="17.5703125" customWidth="1"/>
    <col min="14" max="14" width="14.5703125" bestFit="1" customWidth="1"/>
    <col min="15" max="15" width="9.140625" bestFit="1" customWidth="1"/>
    <col min="16" max="16" width="17.5703125" bestFit="1" customWidth="1"/>
    <col min="17" max="17" width="14.5703125" bestFit="1" customWidth="1"/>
    <col min="18" max="18" width="9.140625" bestFit="1" customWidth="1"/>
    <col min="20" max="20" width="22.140625" bestFit="1" customWidth="1"/>
    <col min="21" max="21" width="18" bestFit="1" customWidth="1"/>
    <col min="22" max="22" width="16.5703125" bestFit="1" customWidth="1"/>
    <col min="23" max="23" width="13.28515625" bestFit="1" customWidth="1"/>
    <col min="24" max="24" width="16.42578125" customWidth="1"/>
    <col min="25" max="25" width="18" bestFit="1" customWidth="1"/>
  </cols>
  <sheetData>
    <row r="1" spans="2:21" x14ac:dyDescent="0.25">
      <c r="B1" s="9"/>
      <c r="C1" s="9"/>
      <c r="D1" s="9"/>
      <c r="E1" s="9"/>
      <c r="F1" s="10"/>
      <c r="G1" s="9"/>
      <c r="H1" s="9"/>
      <c r="I1" s="10"/>
      <c r="J1" s="9"/>
      <c r="K1" s="9"/>
      <c r="L1" s="10"/>
    </row>
    <row r="2" spans="2:21" x14ac:dyDescent="0.25">
      <c r="B2" s="122" t="s">
        <v>92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3"/>
    </row>
    <row r="3" spans="2:21" x14ac:dyDescent="0.25">
      <c r="B3" s="124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5"/>
    </row>
    <row r="4" spans="2:21" x14ac:dyDescent="0.25">
      <c r="B4" s="128" t="s">
        <v>93</v>
      </c>
      <c r="C4" s="130"/>
      <c r="D4" s="132">
        <v>2011</v>
      </c>
      <c r="E4" s="133"/>
      <c r="F4" s="134"/>
      <c r="G4" s="132">
        <v>2012</v>
      </c>
      <c r="H4" s="133"/>
      <c r="I4" s="134"/>
      <c r="J4" s="132">
        <v>2013</v>
      </c>
      <c r="K4" s="133"/>
      <c r="L4" s="134"/>
      <c r="M4" s="133">
        <v>2014</v>
      </c>
      <c r="N4" s="133"/>
      <c r="O4" s="134"/>
      <c r="P4" s="133" t="s">
        <v>114</v>
      </c>
      <c r="Q4" s="133"/>
      <c r="R4" s="134"/>
    </row>
    <row r="5" spans="2:21" x14ac:dyDescent="0.25">
      <c r="B5" s="129"/>
      <c r="C5" s="131"/>
      <c r="D5" s="11" t="s">
        <v>94</v>
      </c>
      <c r="E5" s="12" t="s">
        <v>115</v>
      </c>
      <c r="F5" s="13" t="s">
        <v>95</v>
      </c>
      <c r="G5" s="11" t="s">
        <v>94</v>
      </c>
      <c r="H5" s="12" t="s">
        <v>115</v>
      </c>
      <c r="I5" s="13" t="s">
        <v>95</v>
      </c>
      <c r="J5" s="11" t="s">
        <v>94</v>
      </c>
      <c r="K5" s="12" t="s">
        <v>115</v>
      </c>
      <c r="L5" s="13" t="s">
        <v>95</v>
      </c>
      <c r="M5" s="11" t="s">
        <v>94</v>
      </c>
      <c r="N5" s="12" t="s">
        <v>115</v>
      </c>
      <c r="O5" s="13" t="s">
        <v>95</v>
      </c>
      <c r="P5" s="12" t="s">
        <v>94</v>
      </c>
      <c r="Q5" s="12" t="s">
        <v>115</v>
      </c>
      <c r="R5" s="13" t="s">
        <v>95</v>
      </c>
    </row>
    <row r="6" spans="2:21" x14ac:dyDescent="0.25">
      <c r="B6" s="118" t="s">
        <v>0</v>
      </c>
      <c r="C6" s="119"/>
      <c r="D6" s="14"/>
      <c r="E6" s="15"/>
      <c r="F6" s="16"/>
      <c r="G6" s="14"/>
      <c r="H6" s="15"/>
      <c r="I6" s="16"/>
      <c r="J6" s="14"/>
      <c r="K6" s="15"/>
      <c r="L6" s="16"/>
      <c r="M6" s="14"/>
      <c r="N6" s="15"/>
      <c r="O6" s="16"/>
      <c r="P6" s="14"/>
      <c r="Q6" s="15"/>
      <c r="R6" s="16"/>
    </row>
    <row r="7" spans="2:21" x14ac:dyDescent="0.25">
      <c r="B7" s="1">
        <v>1</v>
      </c>
      <c r="C7" s="2" t="s">
        <v>1</v>
      </c>
      <c r="D7" s="17">
        <v>3198.6280000000002</v>
      </c>
      <c r="E7" s="18">
        <v>576.91</v>
      </c>
      <c r="F7" s="19">
        <f>E7/D7</f>
        <v>0.18036170508105348</v>
      </c>
      <c r="G7" s="17">
        <v>3673</v>
      </c>
      <c r="H7" s="18">
        <v>540</v>
      </c>
      <c r="I7" s="19">
        <f>H7/G7</f>
        <v>0.14701878573373264</v>
      </c>
      <c r="J7" s="17">
        <v>4057</v>
      </c>
      <c r="K7" s="18">
        <v>681</v>
      </c>
      <c r="L7" s="19">
        <f>K7/J7</f>
        <v>0.16785802316982992</v>
      </c>
      <c r="M7" s="17">
        <v>4107.8519999999999</v>
      </c>
      <c r="N7" s="18">
        <v>830.42100000000005</v>
      </c>
      <c r="O7" s="19">
        <f>N7/M7</f>
        <v>0.2021545566880209</v>
      </c>
      <c r="P7" s="17">
        <v>4406.165</v>
      </c>
      <c r="Q7" s="18">
        <v>1095.3030000000001</v>
      </c>
      <c r="R7" s="19">
        <f>Q7/P7</f>
        <v>0.24858419963846115</v>
      </c>
    </row>
    <row r="8" spans="2:21" x14ac:dyDescent="0.25">
      <c r="B8" s="120" t="s">
        <v>2</v>
      </c>
      <c r="C8" s="121"/>
      <c r="D8" s="20"/>
      <c r="E8" s="21"/>
      <c r="F8" s="22"/>
      <c r="G8" s="20"/>
      <c r="H8" s="21"/>
      <c r="I8" s="22"/>
      <c r="J8" s="20"/>
      <c r="K8" s="21"/>
      <c r="L8" s="22"/>
      <c r="M8" s="20"/>
      <c r="N8" s="21"/>
      <c r="O8" s="22"/>
      <c r="P8" s="20"/>
      <c r="Q8" s="21"/>
      <c r="R8" s="22"/>
    </row>
    <row r="9" spans="2:21" x14ac:dyDescent="0.25">
      <c r="B9" s="3">
        <v>2</v>
      </c>
      <c r="C9" s="4" t="s">
        <v>3</v>
      </c>
      <c r="D9" s="20">
        <v>285.83100000000002</v>
      </c>
      <c r="E9" s="21">
        <v>0</v>
      </c>
      <c r="F9" s="22">
        <f t="shared" ref="F9:F78" si="0">E9/D9</f>
        <v>0</v>
      </c>
      <c r="G9" s="20">
        <v>294</v>
      </c>
      <c r="H9" s="21">
        <v>0</v>
      </c>
      <c r="I9" s="22">
        <f t="shared" ref="I9:I78" si="1">H9/G9</f>
        <v>0</v>
      </c>
      <c r="J9" s="20">
        <v>294</v>
      </c>
      <c r="K9" s="21">
        <v>0</v>
      </c>
      <c r="L9" s="22">
        <f t="shared" ref="L9:L78" si="2">K9/J9</f>
        <v>0</v>
      </c>
      <c r="M9" s="20">
        <v>309.00400000000002</v>
      </c>
      <c r="N9" s="21">
        <v>0</v>
      </c>
      <c r="O9" s="22">
        <f>N9/M9</f>
        <v>0</v>
      </c>
      <c r="P9" s="20">
        <v>318.274</v>
      </c>
      <c r="Q9" s="21">
        <v>0</v>
      </c>
      <c r="R9" s="22">
        <f>Q9/P9</f>
        <v>0</v>
      </c>
    </row>
    <row r="10" spans="2:21" ht="15" customHeight="1" x14ac:dyDescent="0.25">
      <c r="B10" s="3">
        <v>3</v>
      </c>
      <c r="C10" s="5" t="s">
        <v>4</v>
      </c>
      <c r="D10" s="20">
        <v>997.71199999999999</v>
      </c>
      <c r="E10" s="21">
        <v>186.928</v>
      </c>
      <c r="F10" s="22">
        <f t="shared" si="0"/>
        <v>0.18735667206568629</v>
      </c>
      <c r="G10" s="20">
        <v>769</v>
      </c>
      <c r="H10" s="21">
        <v>193</v>
      </c>
      <c r="I10" s="22">
        <f t="shared" si="1"/>
        <v>0.25097529258777634</v>
      </c>
      <c r="J10" s="20">
        <v>791</v>
      </c>
      <c r="K10" s="21">
        <v>40</v>
      </c>
      <c r="L10" s="22">
        <f t="shared" si="2"/>
        <v>5.0568900126422248E-2</v>
      </c>
      <c r="M10" s="20">
        <v>937.3</v>
      </c>
      <c r="N10" s="21">
        <v>24.369800000000001</v>
      </c>
      <c r="O10" s="22">
        <f t="shared" ref="O10" si="3">N10/M10</f>
        <v>2.6000000000000002E-2</v>
      </c>
      <c r="P10" s="20">
        <v>965.41899999999998</v>
      </c>
      <c r="Q10" s="21">
        <v>25.100894</v>
      </c>
      <c r="R10" s="22">
        <f>Q10/P10</f>
        <v>2.6000000000000002E-2</v>
      </c>
    </row>
    <row r="11" spans="2:21" x14ac:dyDescent="0.25">
      <c r="B11" s="3">
        <v>4</v>
      </c>
      <c r="C11" s="6" t="s">
        <v>5</v>
      </c>
      <c r="D11" s="20">
        <v>135</v>
      </c>
      <c r="E11" s="21">
        <v>0</v>
      </c>
      <c r="F11" s="22">
        <f t="shared" si="0"/>
        <v>0</v>
      </c>
      <c r="G11" s="20">
        <v>139</v>
      </c>
      <c r="H11" s="21">
        <v>0</v>
      </c>
      <c r="I11" s="22">
        <f t="shared" si="1"/>
        <v>0</v>
      </c>
      <c r="J11" s="20">
        <v>146</v>
      </c>
      <c r="K11" s="21">
        <v>0</v>
      </c>
      <c r="L11" s="22">
        <f t="shared" si="2"/>
        <v>0</v>
      </c>
      <c r="M11" s="20">
        <v>326.29399999999998</v>
      </c>
      <c r="N11" s="21">
        <v>0</v>
      </c>
      <c r="O11" s="22">
        <f>N11/M11</f>
        <v>0</v>
      </c>
      <c r="P11" s="20">
        <v>358.98500000000001</v>
      </c>
      <c r="Q11" s="21">
        <v>0</v>
      </c>
      <c r="R11" s="22">
        <f>Q11/P11</f>
        <v>0</v>
      </c>
    </row>
    <row r="12" spans="2:21" x14ac:dyDescent="0.25">
      <c r="B12" s="3">
        <v>5</v>
      </c>
      <c r="C12" s="4" t="s">
        <v>6</v>
      </c>
      <c r="D12" s="20">
        <v>154.94999999999999</v>
      </c>
      <c r="E12" s="21">
        <v>0</v>
      </c>
      <c r="F12" s="22">
        <f t="shared" si="0"/>
        <v>0</v>
      </c>
      <c r="G12" s="20" t="s">
        <v>96</v>
      </c>
      <c r="H12" s="21">
        <v>0</v>
      </c>
      <c r="I12" s="22" t="s">
        <v>96</v>
      </c>
      <c r="J12" s="20" t="s">
        <v>96</v>
      </c>
      <c r="K12" s="21">
        <v>0</v>
      </c>
      <c r="L12" s="22" t="s">
        <v>96</v>
      </c>
      <c r="M12" s="20" t="s">
        <v>96</v>
      </c>
      <c r="N12" s="21" t="s">
        <v>96</v>
      </c>
      <c r="O12" s="22" t="s">
        <v>96</v>
      </c>
      <c r="P12" s="20" t="s">
        <v>96</v>
      </c>
      <c r="Q12" s="21" t="s">
        <v>96</v>
      </c>
      <c r="R12" s="22" t="s">
        <v>96</v>
      </c>
    </row>
    <row r="13" spans="2:21" x14ac:dyDescent="0.25">
      <c r="B13" s="3">
        <v>6</v>
      </c>
      <c r="C13" s="4" t="s">
        <v>7</v>
      </c>
      <c r="D13" s="20">
        <v>7747.6549999999997</v>
      </c>
      <c r="E13" s="21">
        <v>6850.4619999999995</v>
      </c>
      <c r="F13" s="22">
        <f t="shared" si="0"/>
        <v>0.88419812188333113</v>
      </c>
      <c r="G13" s="20">
        <v>8617</v>
      </c>
      <c r="H13" s="21">
        <v>7479</v>
      </c>
      <c r="I13" s="22">
        <f t="shared" si="1"/>
        <v>0.86793547638389235</v>
      </c>
      <c r="J13" s="20">
        <v>10308</v>
      </c>
      <c r="K13" s="21">
        <v>9475</v>
      </c>
      <c r="L13" s="22">
        <f t="shared" si="2"/>
        <v>0.91918897943344979</v>
      </c>
      <c r="M13" s="20">
        <v>10333.574000000001</v>
      </c>
      <c r="N13" s="21">
        <v>9950.2639999999992</v>
      </c>
      <c r="O13" s="22">
        <f>N13/M13</f>
        <v>0.96290634779409323</v>
      </c>
      <c r="P13" s="20">
        <v>9476.1170000000002</v>
      </c>
      <c r="Q13" s="21">
        <v>9046.3860600000007</v>
      </c>
      <c r="R13" s="22">
        <f>Q13/P13</f>
        <v>0.95465115721977689</v>
      </c>
    </row>
    <row r="14" spans="2:21" x14ac:dyDescent="0.25">
      <c r="B14" s="3">
        <v>7</v>
      </c>
      <c r="C14" s="4" t="s">
        <v>8</v>
      </c>
      <c r="D14" s="20">
        <v>895</v>
      </c>
      <c r="E14" s="21">
        <v>10.1</v>
      </c>
      <c r="F14" s="22">
        <f t="shared" si="0"/>
        <v>1.1284916201117318E-2</v>
      </c>
      <c r="G14" s="20">
        <v>640</v>
      </c>
      <c r="H14" s="21">
        <v>0</v>
      </c>
      <c r="I14" s="22">
        <f t="shared" si="1"/>
        <v>0</v>
      </c>
      <c r="J14" s="20">
        <v>629</v>
      </c>
      <c r="K14" s="21">
        <v>0</v>
      </c>
      <c r="L14" s="22">
        <f t="shared" si="2"/>
        <v>0</v>
      </c>
      <c r="M14" s="20">
        <v>470.37700000000001</v>
      </c>
      <c r="N14" s="21">
        <v>0</v>
      </c>
      <c r="O14" s="22">
        <f>N14/M14</f>
        <v>0</v>
      </c>
      <c r="P14" s="20">
        <v>560.57799999999997</v>
      </c>
      <c r="Q14" s="21">
        <v>0</v>
      </c>
      <c r="R14" s="22">
        <f>Q14/P14</f>
        <v>0</v>
      </c>
    </row>
    <row r="15" spans="2:21" x14ac:dyDescent="0.25">
      <c r="B15" s="7" t="s">
        <v>9</v>
      </c>
      <c r="C15" s="2"/>
      <c r="D15" s="17"/>
      <c r="E15" s="18"/>
      <c r="F15" s="19"/>
      <c r="G15" s="17"/>
      <c r="H15" s="18"/>
      <c r="I15" s="19"/>
      <c r="J15" s="17"/>
      <c r="K15" s="18"/>
      <c r="L15" s="19"/>
      <c r="M15" s="17"/>
      <c r="N15" s="18"/>
      <c r="O15" s="19"/>
      <c r="P15" s="17"/>
      <c r="Q15" s="18"/>
      <c r="R15" s="19"/>
    </row>
    <row r="16" spans="2:21" x14ac:dyDescent="0.25">
      <c r="B16" s="1">
        <v>8</v>
      </c>
      <c r="C16" s="2" t="s">
        <v>10</v>
      </c>
      <c r="D16" s="17" t="s">
        <v>96</v>
      </c>
      <c r="E16" s="18" t="s">
        <v>96</v>
      </c>
      <c r="F16" s="19" t="s">
        <v>96</v>
      </c>
      <c r="G16" s="17" t="s">
        <v>96</v>
      </c>
      <c r="H16" s="18" t="s">
        <v>96</v>
      </c>
      <c r="I16" s="19" t="s">
        <v>96</v>
      </c>
      <c r="J16" s="17">
        <v>3895</v>
      </c>
      <c r="K16" s="18">
        <v>1896</v>
      </c>
      <c r="L16" s="19">
        <f t="shared" si="2"/>
        <v>0.48677792041078305</v>
      </c>
      <c r="M16" s="17">
        <v>15427.125</v>
      </c>
      <c r="N16" s="18">
        <v>2130.9989999999998</v>
      </c>
      <c r="O16" s="19">
        <f t="shared" ref="O16:O17" si="4">N16/M16</f>
        <v>0.1381332555482632</v>
      </c>
      <c r="P16" s="17">
        <v>15194.654</v>
      </c>
      <c r="Q16" s="18">
        <v>2125.415</v>
      </c>
      <c r="R16" s="19">
        <f t="shared" ref="R16:R17" si="5">Q16/P16</f>
        <v>0.13987913117337189</v>
      </c>
      <c r="U16" t="s">
        <v>98</v>
      </c>
    </row>
    <row r="17" spans="2:18" x14ac:dyDescent="0.25">
      <c r="B17" s="1">
        <v>9</v>
      </c>
      <c r="C17" s="2" t="s">
        <v>11</v>
      </c>
      <c r="D17" s="17">
        <v>2476.2449999999999</v>
      </c>
      <c r="E17" s="18">
        <v>0</v>
      </c>
      <c r="F17" s="19">
        <f t="shared" si="0"/>
        <v>0</v>
      </c>
      <c r="G17" s="17">
        <v>2854</v>
      </c>
      <c r="H17" s="18">
        <v>80</v>
      </c>
      <c r="I17" s="19">
        <f t="shared" si="1"/>
        <v>2.8030833917309039E-2</v>
      </c>
      <c r="J17" s="17">
        <v>4105</v>
      </c>
      <c r="K17" s="18">
        <v>180</v>
      </c>
      <c r="L17" s="19">
        <f t="shared" si="2"/>
        <v>4.38489646772229E-2</v>
      </c>
      <c r="M17" s="17">
        <v>2806.261</v>
      </c>
      <c r="N17" s="18">
        <v>0</v>
      </c>
      <c r="O17" s="19">
        <f t="shared" si="4"/>
        <v>0</v>
      </c>
      <c r="P17" s="17">
        <v>4375.6620000000003</v>
      </c>
      <c r="Q17" s="18">
        <v>1059.412</v>
      </c>
      <c r="R17" s="19">
        <f t="shared" si="5"/>
        <v>0.2421146788760192</v>
      </c>
    </row>
    <row r="18" spans="2:18" x14ac:dyDescent="0.25">
      <c r="B18" s="1">
        <v>10</v>
      </c>
      <c r="C18" s="2" t="s">
        <v>12</v>
      </c>
      <c r="D18" s="17">
        <v>105.244</v>
      </c>
      <c r="E18" s="18">
        <v>0</v>
      </c>
      <c r="F18" s="19">
        <f t="shared" si="0"/>
        <v>0</v>
      </c>
      <c r="G18" s="17">
        <v>64</v>
      </c>
      <c r="H18" s="18">
        <v>0</v>
      </c>
      <c r="I18" s="19">
        <f t="shared" si="1"/>
        <v>0</v>
      </c>
      <c r="J18" s="17" t="s">
        <v>96</v>
      </c>
      <c r="K18" s="18" t="s">
        <v>96</v>
      </c>
      <c r="L18" s="19" t="s">
        <v>96</v>
      </c>
      <c r="M18" s="17" t="s">
        <v>96</v>
      </c>
      <c r="N18" s="18" t="s">
        <v>96</v>
      </c>
      <c r="O18" s="19" t="s">
        <v>96</v>
      </c>
      <c r="P18" s="17" t="s">
        <v>96</v>
      </c>
      <c r="Q18" s="18" t="s">
        <v>96</v>
      </c>
      <c r="R18" s="19" t="s">
        <v>96</v>
      </c>
    </row>
    <row r="19" spans="2:18" x14ac:dyDescent="0.25">
      <c r="B19" s="1">
        <v>11</v>
      </c>
      <c r="C19" s="2" t="s">
        <v>13</v>
      </c>
      <c r="D19" s="17">
        <v>5234.9610000000002</v>
      </c>
      <c r="E19" s="18">
        <v>441</v>
      </c>
      <c r="F19" s="19">
        <f t="shared" si="0"/>
        <v>8.4241315264812863E-2</v>
      </c>
      <c r="G19" s="17">
        <v>5545</v>
      </c>
      <c r="H19" s="18">
        <v>256</v>
      </c>
      <c r="I19" s="19">
        <f t="shared" si="1"/>
        <v>4.6167718665464381E-2</v>
      </c>
      <c r="J19" s="17">
        <v>2154</v>
      </c>
      <c r="K19" s="18">
        <v>253</v>
      </c>
      <c r="L19" s="19">
        <f t="shared" si="2"/>
        <v>0.11745589600742803</v>
      </c>
      <c r="M19" s="17" t="s">
        <v>96</v>
      </c>
      <c r="N19" s="18" t="s">
        <v>96</v>
      </c>
      <c r="O19" s="19" t="s">
        <v>96</v>
      </c>
      <c r="P19" s="17" t="s">
        <v>96</v>
      </c>
      <c r="Q19" s="18" t="s">
        <v>96</v>
      </c>
      <c r="R19" s="19" t="s">
        <v>96</v>
      </c>
    </row>
    <row r="20" spans="2:18" x14ac:dyDescent="0.25">
      <c r="B20" s="1">
        <v>12</v>
      </c>
      <c r="C20" s="2" t="s">
        <v>14</v>
      </c>
      <c r="D20" s="17">
        <v>507.20299999999997</v>
      </c>
      <c r="E20" s="18">
        <v>254</v>
      </c>
      <c r="F20" s="19">
        <f t="shared" si="0"/>
        <v>0.5007856814727043</v>
      </c>
      <c r="G20" s="17">
        <v>521</v>
      </c>
      <c r="H20" s="18">
        <v>260</v>
      </c>
      <c r="I20" s="19">
        <f t="shared" si="1"/>
        <v>0.49904030710172742</v>
      </c>
      <c r="J20" s="17">
        <v>537</v>
      </c>
      <c r="K20" s="18">
        <v>358</v>
      </c>
      <c r="L20" s="19">
        <f t="shared" si="2"/>
        <v>0.66666666666666663</v>
      </c>
      <c r="M20" s="17">
        <v>548.32600000000002</v>
      </c>
      <c r="N20" s="18">
        <v>0</v>
      </c>
      <c r="O20" s="19"/>
      <c r="P20" s="17">
        <v>564.77599999999995</v>
      </c>
      <c r="Q20" s="18">
        <v>0</v>
      </c>
      <c r="R20" s="19"/>
    </row>
    <row r="21" spans="2:18" x14ac:dyDescent="0.25">
      <c r="B21" s="8" t="s">
        <v>107</v>
      </c>
      <c r="C21" s="4"/>
      <c r="D21" s="20"/>
      <c r="E21" s="21"/>
      <c r="F21" s="22"/>
      <c r="G21" s="20"/>
      <c r="H21" s="21"/>
      <c r="I21" s="22"/>
      <c r="J21" s="20"/>
      <c r="K21" s="21"/>
      <c r="L21" s="22"/>
      <c r="M21" s="20"/>
      <c r="N21" s="21"/>
      <c r="O21" s="22"/>
      <c r="P21" s="20"/>
      <c r="Q21" s="21"/>
      <c r="R21" s="22"/>
    </row>
    <row r="22" spans="2:18" x14ac:dyDescent="0.25">
      <c r="B22" s="3">
        <v>13</v>
      </c>
      <c r="C22" s="4" t="s">
        <v>112</v>
      </c>
      <c r="D22" s="20" t="s">
        <v>96</v>
      </c>
      <c r="E22" s="21" t="s">
        <v>96</v>
      </c>
      <c r="F22" s="22" t="s">
        <v>96</v>
      </c>
      <c r="G22" s="20" t="s">
        <v>96</v>
      </c>
      <c r="H22" s="21" t="s">
        <v>96</v>
      </c>
      <c r="I22" s="22" t="s">
        <v>96</v>
      </c>
      <c r="J22" s="20" t="s">
        <v>96</v>
      </c>
      <c r="K22" s="21" t="s">
        <v>96</v>
      </c>
      <c r="L22" s="22" t="s">
        <v>96</v>
      </c>
      <c r="M22" s="20" t="s">
        <v>96</v>
      </c>
      <c r="N22" s="21" t="s">
        <v>96</v>
      </c>
      <c r="O22" s="22" t="s">
        <v>96</v>
      </c>
      <c r="P22" s="20">
        <v>7194.8530000000001</v>
      </c>
      <c r="Q22" s="21">
        <v>887.98400000000004</v>
      </c>
      <c r="R22" s="22">
        <f t="shared" ref="R22:R23" si="6">Q22/P22</f>
        <v>0.12341933879677598</v>
      </c>
    </row>
    <row r="23" spans="2:18" x14ac:dyDescent="0.25">
      <c r="B23" s="3">
        <v>14</v>
      </c>
      <c r="C23" s="4" t="s">
        <v>113</v>
      </c>
      <c r="D23" s="20" t="s">
        <v>96</v>
      </c>
      <c r="E23" s="21" t="s">
        <v>96</v>
      </c>
      <c r="F23" s="22" t="s">
        <v>96</v>
      </c>
      <c r="G23" s="20" t="s">
        <v>96</v>
      </c>
      <c r="H23" s="21" t="s">
        <v>96</v>
      </c>
      <c r="I23" s="22" t="s">
        <v>96</v>
      </c>
      <c r="J23" s="20" t="s">
        <v>96</v>
      </c>
      <c r="K23" s="21" t="s">
        <v>96</v>
      </c>
      <c r="L23" s="22" t="s">
        <v>96</v>
      </c>
      <c r="M23" s="20" t="s">
        <v>96</v>
      </c>
      <c r="N23" s="21" t="s">
        <v>96</v>
      </c>
      <c r="O23" s="22" t="s">
        <v>96</v>
      </c>
      <c r="P23" s="20">
        <v>1134.864</v>
      </c>
      <c r="Q23" s="21">
        <v>404.68063899999999</v>
      </c>
      <c r="R23" s="22">
        <f t="shared" si="6"/>
        <v>0.35658954641260976</v>
      </c>
    </row>
    <row r="24" spans="2:18" x14ac:dyDescent="0.25">
      <c r="B24" s="7" t="s">
        <v>15</v>
      </c>
      <c r="C24" s="2"/>
      <c r="D24" s="17"/>
      <c r="E24" s="18"/>
      <c r="F24" s="19"/>
      <c r="G24" s="17"/>
      <c r="H24" s="18"/>
      <c r="I24" s="19"/>
      <c r="J24" s="17"/>
      <c r="K24" s="18"/>
      <c r="L24" s="19"/>
      <c r="M24" s="17"/>
      <c r="N24" s="18"/>
      <c r="O24" s="19"/>
      <c r="P24" s="17"/>
      <c r="Q24" s="18"/>
      <c r="R24" s="19"/>
    </row>
    <row r="25" spans="2:18" x14ac:dyDescent="0.25">
      <c r="B25" s="1">
        <v>15</v>
      </c>
      <c r="C25" s="2" t="s">
        <v>16</v>
      </c>
      <c r="D25" s="17">
        <v>1315.405</v>
      </c>
      <c r="E25" s="18">
        <v>0</v>
      </c>
      <c r="F25" s="19">
        <f t="shared" si="0"/>
        <v>0</v>
      </c>
      <c r="G25" s="17">
        <v>1251</v>
      </c>
      <c r="H25" s="18">
        <v>0</v>
      </c>
      <c r="I25" s="19">
        <f t="shared" si="1"/>
        <v>0</v>
      </c>
      <c r="J25" s="17">
        <v>1371</v>
      </c>
      <c r="K25" s="18">
        <v>0</v>
      </c>
      <c r="L25" s="19">
        <f t="shared" si="2"/>
        <v>0</v>
      </c>
      <c r="M25" s="17">
        <v>1417.5730000000001</v>
      </c>
      <c r="N25" s="18">
        <v>0</v>
      </c>
      <c r="O25" s="19">
        <f>N25/M25</f>
        <v>0</v>
      </c>
      <c r="P25" s="17">
        <v>1465.316</v>
      </c>
      <c r="Q25" s="18">
        <v>0</v>
      </c>
      <c r="R25" s="19">
        <f>Q25/P25</f>
        <v>0</v>
      </c>
    </row>
    <row r="26" spans="2:18" x14ac:dyDescent="0.25">
      <c r="B26" s="1">
        <v>16</v>
      </c>
      <c r="C26" s="2" t="s">
        <v>17</v>
      </c>
      <c r="D26" s="17">
        <v>2312.9870000000001</v>
      </c>
      <c r="E26" s="18">
        <v>0</v>
      </c>
      <c r="F26" s="19">
        <f t="shared" si="0"/>
        <v>0</v>
      </c>
      <c r="G26" s="17">
        <v>2378</v>
      </c>
      <c r="H26" s="18">
        <v>0</v>
      </c>
      <c r="I26" s="19">
        <f t="shared" si="1"/>
        <v>0</v>
      </c>
      <c r="J26" s="17">
        <v>2428</v>
      </c>
      <c r="K26" s="18">
        <v>0</v>
      </c>
      <c r="L26" s="19">
        <f t="shared" si="2"/>
        <v>0</v>
      </c>
      <c r="M26" s="17">
        <v>1929</v>
      </c>
      <c r="N26" s="18">
        <v>385.97699999999998</v>
      </c>
      <c r="O26" s="19">
        <f t="shared" ref="O26" si="7">N26/M26</f>
        <v>0.20009175738724727</v>
      </c>
      <c r="P26" s="17">
        <v>1686</v>
      </c>
      <c r="Q26" s="18">
        <v>453.99700000000001</v>
      </c>
      <c r="R26" s="19">
        <f t="shared" ref="R26" si="8">Q26/P26</f>
        <v>0.26927461447212336</v>
      </c>
    </row>
    <row r="27" spans="2:18" x14ac:dyDescent="0.25">
      <c r="B27" s="1">
        <v>17</v>
      </c>
      <c r="C27" s="2" t="s">
        <v>18</v>
      </c>
      <c r="D27" s="17">
        <v>919.03899999999999</v>
      </c>
      <c r="E27" s="18">
        <v>0</v>
      </c>
      <c r="F27" s="19">
        <f t="shared" si="0"/>
        <v>0</v>
      </c>
      <c r="G27" s="17">
        <v>762</v>
      </c>
      <c r="H27" s="18">
        <v>0</v>
      </c>
      <c r="I27" s="19">
        <f t="shared" si="1"/>
        <v>0</v>
      </c>
      <c r="J27" s="17">
        <v>557</v>
      </c>
      <c r="K27" s="18">
        <v>0</v>
      </c>
      <c r="L27" s="19">
        <f t="shared" si="2"/>
        <v>0</v>
      </c>
      <c r="M27" s="17">
        <v>711.77800000000002</v>
      </c>
      <c r="N27" s="18">
        <v>0</v>
      </c>
      <c r="O27" s="19">
        <f>N27/M27</f>
        <v>0</v>
      </c>
      <c r="P27" s="17">
        <v>739.03899999999999</v>
      </c>
      <c r="Q27" s="18">
        <v>0</v>
      </c>
      <c r="R27" s="19">
        <f>Q27/P27</f>
        <v>0</v>
      </c>
    </row>
    <row r="28" spans="2:18" x14ac:dyDescent="0.25">
      <c r="B28" s="1">
        <v>18</v>
      </c>
      <c r="C28" s="2" t="s">
        <v>19</v>
      </c>
      <c r="D28" s="17">
        <v>1048.4949999999999</v>
      </c>
      <c r="E28" s="18">
        <v>524.24749999999995</v>
      </c>
      <c r="F28" s="19">
        <f t="shared" si="0"/>
        <v>0.5</v>
      </c>
      <c r="G28" s="17">
        <v>1366</v>
      </c>
      <c r="H28" s="18">
        <v>0</v>
      </c>
      <c r="I28" s="19">
        <f t="shared" si="1"/>
        <v>0</v>
      </c>
      <c r="J28" s="17">
        <v>1680</v>
      </c>
      <c r="K28" s="18">
        <v>0</v>
      </c>
      <c r="L28" s="19">
        <f t="shared" si="2"/>
        <v>0</v>
      </c>
      <c r="M28" s="17">
        <v>2160.8629999999998</v>
      </c>
      <c r="N28" s="18">
        <v>0</v>
      </c>
      <c r="O28" s="19">
        <f>N28/M28</f>
        <v>0</v>
      </c>
      <c r="P28" s="17">
        <v>1955.104</v>
      </c>
      <c r="Q28" s="18">
        <v>0</v>
      </c>
      <c r="R28" s="19">
        <f>Q28/P28</f>
        <v>0</v>
      </c>
    </row>
    <row r="29" spans="2:18" x14ac:dyDescent="0.25">
      <c r="B29" s="1">
        <v>19</v>
      </c>
      <c r="C29" s="2" t="s">
        <v>99</v>
      </c>
      <c r="D29" s="17" t="s">
        <v>96</v>
      </c>
      <c r="E29" s="18" t="s">
        <v>96</v>
      </c>
      <c r="F29" s="19" t="s">
        <v>96</v>
      </c>
      <c r="G29" s="17" t="s">
        <v>96</v>
      </c>
      <c r="H29" s="18" t="s">
        <v>96</v>
      </c>
      <c r="I29" s="19" t="s">
        <v>96</v>
      </c>
      <c r="J29" s="17" t="s">
        <v>96</v>
      </c>
      <c r="K29" s="18" t="s">
        <v>96</v>
      </c>
      <c r="L29" s="19" t="s">
        <v>96</v>
      </c>
      <c r="M29" s="17" t="s">
        <v>96</v>
      </c>
      <c r="N29" s="18" t="s">
        <v>96</v>
      </c>
      <c r="O29" s="19" t="s">
        <v>96</v>
      </c>
      <c r="P29" s="17">
        <v>23623.455000000002</v>
      </c>
      <c r="Q29" s="18">
        <v>14946.338</v>
      </c>
      <c r="R29" s="19">
        <f>Q29/P29</f>
        <v>0.63269060347015282</v>
      </c>
    </row>
    <row r="30" spans="2:18" x14ac:dyDescent="0.25">
      <c r="B30" s="1">
        <v>20</v>
      </c>
      <c r="C30" s="2" t="s">
        <v>20</v>
      </c>
      <c r="D30" s="17">
        <v>1801</v>
      </c>
      <c r="E30" s="18">
        <v>90.050000000000011</v>
      </c>
      <c r="F30" s="19">
        <f t="shared" si="0"/>
        <v>5.000000000000001E-2</v>
      </c>
      <c r="G30" s="17">
        <v>862</v>
      </c>
      <c r="H30" s="18">
        <v>26</v>
      </c>
      <c r="I30" s="19">
        <f t="shared" si="1"/>
        <v>3.0162412993039442E-2</v>
      </c>
      <c r="J30" s="17">
        <v>1387</v>
      </c>
      <c r="K30" s="18">
        <v>0</v>
      </c>
      <c r="L30" s="19">
        <f t="shared" si="2"/>
        <v>0</v>
      </c>
      <c r="M30" s="17">
        <v>1669.7429999999999</v>
      </c>
      <c r="N30" s="18">
        <v>0</v>
      </c>
      <c r="O30" s="19">
        <f>N30/M30</f>
        <v>0</v>
      </c>
      <c r="P30" s="17">
        <v>2399.444</v>
      </c>
      <c r="Q30" s="18">
        <v>0</v>
      </c>
      <c r="R30" s="19">
        <f>Q30/P30</f>
        <v>0</v>
      </c>
    </row>
    <row r="31" spans="2:18" x14ac:dyDescent="0.25">
      <c r="B31" s="8" t="s">
        <v>21</v>
      </c>
      <c r="C31" s="4"/>
      <c r="D31" s="20"/>
      <c r="E31" s="21"/>
      <c r="F31" s="22"/>
      <c r="G31" s="20"/>
      <c r="H31" s="21"/>
      <c r="I31" s="22"/>
      <c r="J31" s="20"/>
      <c r="K31" s="21"/>
      <c r="L31" s="22"/>
      <c r="M31" s="20"/>
      <c r="N31" s="21"/>
      <c r="O31" s="22"/>
      <c r="P31" s="20"/>
      <c r="Q31" s="21"/>
      <c r="R31" s="22"/>
    </row>
    <row r="32" spans="2:18" ht="15" customHeight="1" x14ac:dyDescent="0.25">
      <c r="B32" s="3">
        <v>21</v>
      </c>
      <c r="C32" s="6" t="s">
        <v>22</v>
      </c>
      <c r="D32" s="20">
        <v>57195.86</v>
      </c>
      <c r="E32" s="21">
        <v>23742</v>
      </c>
      <c r="F32" s="22">
        <f t="shared" si="0"/>
        <v>0.41509997401909859</v>
      </c>
      <c r="G32" s="20">
        <v>58927</v>
      </c>
      <c r="H32" s="21">
        <v>22061</v>
      </c>
      <c r="I32" s="22">
        <f t="shared" si="1"/>
        <v>0.37437846827430549</v>
      </c>
      <c r="J32" s="20">
        <v>70768</v>
      </c>
      <c r="K32" s="21">
        <v>33038</v>
      </c>
      <c r="L32" s="22">
        <f t="shared" si="2"/>
        <v>0.46684942346823421</v>
      </c>
      <c r="M32" s="20">
        <v>54250.841999999997</v>
      </c>
      <c r="N32" s="21">
        <v>20338.467000000001</v>
      </c>
      <c r="O32" s="22">
        <f t="shared" ref="O32" si="9">N32/M32</f>
        <v>0.37489679883678123</v>
      </c>
      <c r="P32" s="20">
        <v>43951.673000000003</v>
      </c>
      <c r="Q32" s="21">
        <v>6085.7510000000002</v>
      </c>
      <c r="R32" s="22">
        <f t="shared" ref="R32" si="10">Q32/P32</f>
        <v>0.13846460406637989</v>
      </c>
    </row>
    <row r="33" spans="2:18" x14ac:dyDescent="0.25">
      <c r="B33" s="7" t="s">
        <v>23</v>
      </c>
      <c r="C33" s="2"/>
      <c r="D33" s="17"/>
      <c r="E33" s="18"/>
      <c r="F33" s="19"/>
      <c r="G33" s="17"/>
      <c r="H33" s="18"/>
      <c r="I33" s="19"/>
      <c r="J33" s="17"/>
      <c r="K33" s="18"/>
      <c r="L33" s="19"/>
      <c r="M33" s="17"/>
      <c r="N33" s="18"/>
      <c r="O33" s="19"/>
      <c r="P33" s="17"/>
      <c r="Q33" s="18"/>
      <c r="R33" s="19"/>
    </row>
    <row r="34" spans="2:18" x14ac:dyDescent="0.25">
      <c r="B34" s="39">
        <v>22</v>
      </c>
      <c r="C34" s="2" t="s">
        <v>24</v>
      </c>
      <c r="D34" s="18">
        <v>677</v>
      </c>
      <c r="E34" s="18">
        <v>647</v>
      </c>
      <c r="F34" s="19">
        <f>E34/D34</f>
        <v>0.95568685376661744</v>
      </c>
      <c r="G34" s="17" t="s">
        <v>96</v>
      </c>
      <c r="H34" s="18" t="s">
        <v>96</v>
      </c>
      <c r="I34" s="19" t="s">
        <v>96</v>
      </c>
      <c r="J34" s="17" t="s">
        <v>96</v>
      </c>
      <c r="K34" s="18" t="s">
        <v>96</v>
      </c>
      <c r="L34" s="19" t="s">
        <v>96</v>
      </c>
      <c r="M34" s="17" t="s">
        <v>96</v>
      </c>
      <c r="N34" s="18" t="s">
        <v>96</v>
      </c>
      <c r="O34" s="19" t="s">
        <v>96</v>
      </c>
      <c r="P34" s="17" t="s">
        <v>96</v>
      </c>
      <c r="Q34" s="18" t="s">
        <v>96</v>
      </c>
      <c r="R34" s="19" t="s">
        <v>96</v>
      </c>
    </row>
    <row r="35" spans="2:18" x14ac:dyDescent="0.25">
      <c r="B35" s="1">
        <v>23</v>
      </c>
      <c r="C35" s="2" t="s">
        <v>25</v>
      </c>
      <c r="D35" s="17">
        <v>58.012999999999998</v>
      </c>
      <c r="E35" s="18">
        <v>0</v>
      </c>
      <c r="F35" s="19">
        <f t="shared" si="0"/>
        <v>0</v>
      </c>
      <c r="G35" s="17">
        <v>60</v>
      </c>
      <c r="H35" s="18">
        <v>0</v>
      </c>
      <c r="I35" s="19">
        <f t="shared" si="1"/>
        <v>0</v>
      </c>
      <c r="J35" s="17">
        <v>61</v>
      </c>
      <c r="K35" s="18">
        <v>0</v>
      </c>
      <c r="L35" s="19">
        <f t="shared" si="2"/>
        <v>0</v>
      </c>
      <c r="M35" s="17">
        <v>55.154000000000003</v>
      </c>
      <c r="N35" s="18">
        <v>0</v>
      </c>
      <c r="O35" s="19">
        <f>N35/M35</f>
        <v>0</v>
      </c>
      <c r="P35" s="17">
        <v>56.808999999999997</v>
      </c>
      <c r="Q35" s="18">
        <v>0</v>
      </c>
      <c r="R35" s="19">
        <f>Q35/P35</f>
        <v>0</v>
      </c>
    </row>
    <row r="36" spans="2:18" x14ac:dyDescent="0.25">
      <c r="B36" s="39">
        <v>24</v>
      </c>
      <c r="C36" s="2" t="s">
        <v>26</v>
      </c>
      <c r="D36" s="18">
        <v>365</v>
      </c>
      <c r="E36" s="18">
        <v>350</v>
      </c>
      <c r="F36" s="19">
        <f>E36/D36</f>
        <v>0.95890410958904104</v>
      </c>
      <c r="G36" s="17" t="s">
        <v>96</v>
      </c>
      <c r="H36" s="18" t="s">
        <v>96</v>
      </c>
      <c r="I36" s="19" t="s">
        <v>96</v>
      </c>
      <c r="J36" s="17" t="s">
        <v>96</v>
      </c>
      <c r="K36" s="18" t="s">
        <v>96</v>
      </c>
      <c r="L36" s="19" t="s">
        <v>96</v>
      </c>
      <c r="M36" s="17" t="s">
        <v>96</v>
      </c>
      <c r="N36" s="18" t="s">
        <v>96</v>
      </c>
      <c r="O36" s="19" t="s">
        <v>96</v>
      </c>
      <c r="P36" s="17" t="s">
        <v>96</v>
      </c>
      <c r="Q36" s="18" t="s">
        <v>96</v>
      </c>
      <c r="R36" s="19" t="s">
        <v>96</v>
      </c>
    </row>
    <row r="37" spans="2:18" x14ac:dyDescent="0.25">
      <c r="B37" s="1">
        <v>25</v>
      </c>
      <c r="C37" s="2" t="s">
        <v>27</v>
      </c>
      <c r="D37" s="17">
        <v>29270.712</v>
      </c>
      <c r="E37" s="18">
        <v>26076</v>
      </c>
      <c r="F37" s="19">
        <f t="shared" si="0"/>
        <v>0.89085636181313255</v>
      </c>
      <c r="G37" s="17">
        <v>32437</v>
      </c>
      <c r="H37" s="18">
        <v>27103</v>
      </c>
      <c r="I37" s="19">
        <f t="shared" si="1"/>
        <v>0.83555815889262264</v>
      </c>
      <c r="J37" s="17">
        <v>37143</v>
      </c>
      <c r="K37" s="18">
        <v>29695</v>
      </c>
      <c r="L37" s="19">
        <f t="shared" si="2"/>
        <v>0.79947769431656035</v>
      </c>
      <c r="M37" s="17">
        <v>29711.920999999998</v>
      </c>
      <c r="N37" s="18">
        <v>22874.853620000002</v>
      </c>
      <c r="O37" s="19">
        <f t="shared" ref="O37:O49" si="11">N37/M37</f>
        <v>0.76988807354462219</v>
      </c>
      <c r="P37" s="17">
        <v>30327.019</v>
      </c>
      <c r="Q37" s="18">
        <v>25364.875</v>
      </c>
      <c r="R37" s="19">
        <f t="shared" ref="R37:R49" si="12">Q37/P37</f>
        <v>0.83637877497949931</v>
      </c>
    </row>
    <row r="38" spans="2:18" x14ac:dyDescent="0.25">
      <c r="B38" s="39">
        <v>26</v>
      </c>
      <c r="C38" s="2" t="s">
        <v>28</v>
      </c>
      <c r="D38" s="17">
        <v>139.232</v>
      </c>
      <c r="E38" s="18">
        <v>28.077333333333332</v>
      </c>
      <c r="F38" s="19">
        <f t="shared" si="0"/>
        <v>0.20165862253887995</v>
      </c>
      <c r="G38" s="17">
        <v>143</v>
      </c>
      <c r="H38" s="18">
        <v>48</v>
      </c>
      <c r="I38" s="19">
        <f t="shared" si="1"/>
        <v>0.33566433566433568</v>
      </c>
      <c r="J38" s="17">
        <v>146</v>
      </c>
      <c r="K38" s="18">
        <v>49</v>
      </c>
      <c r="L38" s="19">
        <f t="shared" si="2"/>
        <v>0.33561643835616439</v>
      </c>
      <c r="M38" s="17">
        <v>151.447</v>
      </c>
      <c r="N38" s="18">
        <v>0</v>
      </c>
      <c r="O38" s="19">
        <f t="shared" si="11"/>
        <v>0</v>
      </c>
      <c r="P38" s="17">
        <v>155.99</v>
      </c>
      <c r="Q38" s="18">
        <v>0</v>
      </c>
      <c r="R38" s="19">
        <f t="shared" si="12"/>
        <v>0</v>
      </c>
    </row>
    <row r="39" spans="2:18" x14ac:dyDescent="0.25">
      <c r="B39" s="1">
        <v>27</v>
      </c>
      <c r="C39" s="2" t="s">
        <v>29</v>
      </c>
      <c r="D39" s="17">
        <v>885.60699999999997</v>
      </c>
      <c r="E39" s="18">
        <v>762.87300000000005</v>
      </c>
      <c r="F39" s="19">
        <f t="shared" si="0"/>
        <v>0.86141256787717357</v>
      </c>
      <c r="G39" s="17">
        <v>1972</v>
      </c>
      <c r="H39" s="18">
        <v>1855</v>
      </c>
      <c r="I39" s="19">
        <f t="shared" si="1"/>
        <v>0.94066937119675453</v>
      </c>
      <c r="J39" s="17">
        <v>3762</v>
      </c>
      <c r="K39" s="18">
        <v>3584</v>
      </c>
      <c r="L39" s="19">
        <f t="shared" si="2"/>
        <v>0.95268474215842636</v>
      </c>
      <c r="M39" s="17">
        <v>4032.72</v>
      </c>
      <c r="N39" s="18">
        <v>3641.8733649999999</v>
      </c>
      <c r="O39" s="19">
        <f t="shared" si="11"/>
        <v>0.90308113754488284</v>
      </c>
      <c r="P39" s="17">
        <v>3338.9609999999998</v>
      </c>
      <c r="Q39" s="18">
        <v>3326.8452299999999</v>
      </c>
      <c r="R39" s="19">
        <f t="shared" si="12"/>
        <v>0.99637139517352857</v>
      </c>
    </row>
    <row r="40" spans="2:18" x14ac:dyDescent="0.25">
      <c r="B40" s="39">
        <v>28</v>
      </c>
      <c r="C40" s="2" t="s">
        <v>30</v>
      </c>
      <c r="D40" s="17">
        <v>2429.7139999999999</v>
      </c>
      <c r="E40" s="18">
        <v>809.90466666666669</v>
      </c>
      <c r="F40" s="19">
        <f t="shared" si="0"/>
        <v>0.33333333333333337</v>
      </c>
      <c r="G40" s="17">
        <v>6311</v>
      </c>
      <c r="H40" s="18">
        <v>2085.6666666666665</v>
      </c>
      <c r="I40" s="19">
        <f t="shared" si="1"/>
        <v>0.33048117044314157</v>
      </c>
      <c r="J40" s="17">
        <v>6450</v>
      </c>
      <c r="K40" s="18">
        <v>2124</v>
      </c>
      <c r="L40" s="19">
        <f t="shared" si="2"/>
        <v>0.32930232558139533</v>
      </c>
      <c r="M40" s="17">
        <v>7155.9380000000001</v>
      </c>
      <c r="N40" s="18">
        <v>2254.6426670000001</v>
      </c>
      <c r="O40" s="19">
        <f t="shared" si="11"/>
        <v>0.31507297394136169</v>
      </c>
      <c r="P40" s="17">
        <v>8876.4570000000003</v>
      </c>
      <c r="Q40" s="18">
        <v>2831.3410829999998</v>
      </c>
      <c r="R40" s="19">
        <f t="shared" si="12"/>
        <v>0.31897198206446553</v>
      </c>
    </row>
    <row r="41" spans="2:18" x14ac:dyDescent="0.25">
      <c r="B41" s="1">
        <v>29</v>
      </c>
      <c r="C41" s="2" t="s">
        <v>31</v>
      </c>
      <c r="D41" s="17">
        <v>36464.995000000003</v>
      </c>
      <c r="E41" s="18">
        <v>16685.285</v>
      </c>
      <c r="F41" s="19">
        <f t="shared" si="0"/>
        <v>0.45756992425201204</v>
      </c>
      <c r="G41" s="17">
        <v>52700</v>
      </c>
      <c r="H41" s="18">
        <v>26252.588</v>
      </c>
      <c r="I41" s="19">
        <f t="shared" si="1"/>
        <v>0.49815157495256168</v>
      </c>
      <c r="J41" s="17">
        <v>52180</v>
      </c>
      <c r="K41" s="18">
        <v>30318</v>
      </c>
      <c r="L41" s="19">
        <f t="shared" si="2"/>
        <v>0.58102721349175934</v>
      </c>
      <c r="M41" s="17">
        <v>50788.281999999999</v>
      </c>
      <c r="N41" s="18">
        <v>31275.590629999999</v>
      </c>
      <c r="O41" s="19">
        <f t="shared" si="11"/>
        <v>0.61580327978016658</v>
      </c>
      <c r="P41" s="17">
        <v>55426.669000000002</v>
      </c>
      <c r="Q41" s="18">
        <v>33764.381220000003</v>
      </c>
      <c r="R41" s="19">
        <f t="shared" si="12"/>
        <v>0.6091721156831561</v>
      </c>
    </row>
    <row r="42" spans="2:18" x14ac:dyDescent="0.25">
      <c r="B42" s="39">
        <v>30</v>
      </c>
      <c r="C42" s="2" t="s">
        <v>32</v>
      </c>
      <c r="D42" s="17">
        <v>3456.5920000000001</v>
      </c>
      <c r="E42" s="18">
        <v>3267</v>
      </c>
      <c r="F42" s="19">
        <f t="shared" si="0"/>
        <v>0.94515059920291433</v>
      </c>
      <c r="G42" s="17">
        <v>2185</v>
      </c>
      <c r="H42" s="18">
        <v>1706</v>
      </c>
      <c r="I42" s="19">
        <f t="shared" si="1"/>
        <v>0.78077803203661322</v>
      </c>
      <c r="J42" s="17">
        <v>4051</v>
      </c>
      <c r="K42" s="18">
        <v>2644.4720000000002</v>
      </c>
      <c r="L42" s="19">
        <f t="shared" si="2"/>
        <v>0.65279486546531729</v>
      </c>
      <c r="M42" s="17">
        <v>4291.6880000000001</v>
      </c>
      <c r="N42" s="18">
        <v>4162.1951429999999</v>
      </c>
      <c r="O42" s="19">
        <f t="shared" si="11"/>
        <v>0.96982705709268702</v>
      </c>
      <c r="P42" s="17">
        <v>4666.3209999999999</v>
      </c>
      <c r="Q42" s="18">
        <v>4394.0913140000002</v>
      </c>
      <c r="R42" s="19">
        <f t="shared" si="12"/>
        <v>0.94166074601382976</v>
      </c>
    </row>
    <row r="43" spans="2:18" x14ac:dyDescent="0.25">
      <c r="B43" s="1">
        <v>31</v>
      </c>
      <c r="C43" s="2" t="s">
        <v>33</v>
      </c>
      <c r="D43" s="17">
        <v>579.9</v>
      </c>
      <c r="E43" s="18">
        <v>186</v>
      </c>
      <c r="F43" s="19">
        <f t="shared" si="0"/>
        <v>0.32074495602690123</v>
      </c>
      <c r="G43" s="17">
        <v>667</v>
      </c>
      <c r="H43" s="18">
        <v>137</v>
      </c>
      <c r="I43" s="19">
        <f t="shared" si="1"/>
        <v>0.20539730134932535</v>
      </c>
      <c r="J43" s="17">
        <v>497</v>
      </c>
      <c r="K43" s="18">
        <v>159</v>
      </c>
      <c r="L43" s="19">
        <f t="shared" si="2"/>
        <v>0.31991951710261568</v>
      </c>
      <c r="M43" s="17">
        <v>350.2</v>
      </c>
      <c r="N43" s="18">
        <v>230.98833550000001</v>
      </c>
      <c r="O43" s="19">
        <f t="shared" si="11"/>
        <v>0.65958976442033124</v>
      </c>
      <c r="P43" s="17">
        <v>540.70600000000002</v>
      </c>
      <c r="Q43" s="18">
        <v>214.797</v>
      </c>
      <c r="R43" s="19">
        <f t="shared" si="12"/>
        <v>0.39725285090233875</v>
      </c>
    </row>
    <row r="44" spans="2:18" x14ac:dyDescent="0.25">
      <c r="B44" s="39">
        <v>32</v>
      </c>
      <c r="C44" s="2" t="s">
        <v>34</v>
      </c>
      <c r="D44" s="17">
        <v>61943.631999999998</v>
      </c>
      <c r="E44" s="18">
        <v>61667.631999999998</v>
      </c>
      <c r="F44" s="19">
        <f t="shared" si="0"/>
        <v>0.99554433617970606</v>
      </c>
      <c r="G44" s="17">
        <v>79618</v>
      </c>
      <c r="H44" s="18">
        <v>79335</v>
      </c>
      <c r="I44" s="19">
        <f t="shared" si="1"/>
        <v>0.99644552739330305</v>
      </c>
      <c r="J44" s="17">
        <v>86952</v>
      </c>
      <c r="K44" s="18">
        <v>86580</v>
      </c>
      <c r="L44" s="19">
        <f t="shared" si="2"/>
        <v>0.99572177753243174</v>
      </c>
      <c r="M44" s="17">
        <v>113203.822</v>
      </c>
      <c r="N44" s="18">
        <v>112695.5935</v>
      </c>
      <c r="O44" s="19">
        <f t="shared" si="11"/>
        <v>0.99551050052002665</v>
      </c>
      <c r="P44" s="17">
        <v>112320.34299999999</v>
      </c>
      <c r="Q44" s="18">
        <v>110552.1807</v>
      </c>
      <c r="R44" s="19">
        <f t="shared" si="12"/>
        <v>0.98425786235357204</v>
      </c>
    </row>
    <row r="45" spans="2:18" x14ac:dyDescent="0.25">
      <c r="B45" s="1">
        <v>33</v>
      </c>
      <c r="C45" s="2" t="s">
        <v>35</v>
      </c>
      <c r="D45" s="17">
        <v>16823.596000000001</v>
      </c>
      <c r="E45" s="18">
        <v>16605.510000000002</v>
      </c>
      <c r="F45" s="19">
        <f t="shared" si="0"/>
        <v>0.9870368974623499</v>
      </c>
      <c r="G45" s="17">
        <v>20155</v>
      </c>
      <c r="H45" s="18">
        <v>19765</v>
      </c>
      <c r="I45" s="19">
        <f t="shared" si="1"/>
        <v>0.98064996278839001</v>
      </c>
      <c r="J45" s="17">
        <v>16680</v>
      </c>
      <c r="K45" s="18">
        <v>16315</v>
      </c>
      <c r="L45" s="19">
        <f t="shared" si="2"/>
        <v>0.97811750599520386</v>
      </c>
      <c r="M45" s="17">
        <v>19207.967000000001</v>
      </c>
      <c r="N45" s="18">
        <v>18266.231159999999</v>
      </c>
      <c r="O45" s="19">
        <f t="shared" si="11"/>
        <v>0.95097160256470659</v>
      </c>
      <c r="P45" s="17">
        <v>22524.418000000001</v>
      </c>
      <c r="Q45" s="18">
        <v>22006.523850000001</v>
      </c>
      <c r="R45" s="19">
        <f t="shared" si="12"/>
        <v>0.97700743477589524</v>
      </c>
    </row>
    <row r="46" spans="2:18" x14ac:dyDescent="0.25">
      <c r="B46" s="39">
        <v>34</v>
      </c>
      <c r="C46" s="2" t="s">
        <v>36</v>
      </c>
      <c r="D46" s="17">
        <v>2581.5749999999998</v>
      </c>
      <c r="E46" s="18">
        <v>2429.2620749999996</v>
      </c>
      <c r="F46" s="19">
        <f t="shared" si="0"/>
        <v>0.94099999999999995</v>
      </c>
      <c r="G46" s="17">
        <v>3588</v>
      </c>
      <c r="H46" s="18">
        <v>2909</v>
      </c>
      <c r="I46" s="19">
        <f t="shared" si="1"/>
        <v>0.81075808249721293</v>
      </c>
      <c r="J46" s="17">
        <v>3731</v>
      </c>
      <c r="K46" s="18">
        <v>3044</v>
      </c>
      <c r="L46" s="19">
        <f t="shared" si="2"/>
        <v>0.8158670597694988</v>
      </c>
      <c r="M46" s="17">
        <v>4539.4889999999996</v>
      </c>
      <c r="N46" s="18">
        <v>2955.3949870000001</v>
      </c>
      <c r="O46" s="19">
        <f t="shared" si="11"/>
        <v>0.65104133681125786</v>
      </c>
      <c r="P46" s="17">
        <v>4568.88</v>
      </c>
      <c r="Q46" s="18">
        <v>3988.3044239999999</v>
      </c>
      <c r="R46" s="19">
        <f t="shared" si="12"/>
        <v>0.87292825024951404</v>
      </c>
    </row>
    <row r="47" spans="2:18" x14ac:dyDescent="0.25">
      <c r="B47" s="1">
        <v>35</v>
      </c>
      <c r="C47" s="2" t="s">
        <v>37</v>
      </c>
      <c r="D47" s="17">
        <v>20607.310000000001</v>
      </c>
      <c r="E47" s="18">
        <v>19725.310000000001</v>
      </c>
      <c r="F47" s="19">
        <f t="shared" si="0"/>
        <v>0.95719965390921957</v>
      </c>
      <c r="G47" s="17">
        <v>21673</v>
      </c>
      <c r="H47" s="18">
        <v>20683.144</v>
      </c>
      <c r="I47" s="19">
        <f t="shared" si="1"/>
        <v>0.9543276888294191</v>
      </c>
      <c r="J47" s="17">
        <v>23367</v>
      </c>
      <c r="K47" s="18">
        <v>23367</v>
      </c>
      <c r="L47" s="19">
        <f t="shared" si="2"/>
        <v>1</v>
      </c>
      <c r="M47" s="17">
        <v>21547.338</v>
      </c>
      <c r="N47" s="18">
        <v>20106.577150000001</v>
      </c>
      <c r="O47" s="19">
        <f t="shared" si="11"/>
        <v>0.93313508842716442</v>
      </c>
      <c r="P47" s="17">
        <v>23661.715</v>
      </c>
      <c r="Q47" s="18">
        <v>23661.715</v>
      </c>
      <c r="R47" s="19">
        <f t="shared" si="12"/>
        <v>1</v>
      </c>
    </row>
    <row r="48" spans="2:18" x14ac:dyDescent="0.25">
      <c r="B48" s="39">
        <v>36</v>
      </c>
      <c r="C48" s="2" t="s">
        <v>38</v>
      </c>
      <c r="D48" s="17">
        <v>669.44500000000005</v>
      </c>
      <c r="E48" s="18">
        <v>334.72250000000003</v>
      </c>
      <c r="F48" s="19">
        <f t="shared" si="0"/>
        <v>0.5</v>
      </c>
      <c r="G48" s="17">
        <v>434</v>
      </c>
      <c r="H48" s="18">
        <v>424</v>
      </c>
      <c r="I48" s="19">
        <f t="shared" si="1"/>
        <v>0.97695852534562211</v>
      </c>
      <c r="J48" s="17">
        <v>765</v>
      </c>
      <c r="K48" s="18">
        <v>755</v>
      </c>
      <c r="L48" s="19">
        <f t="shared" si="2"/>
        <v>0.98692810457516345</v>
      </c>
      <c r="M48" s="17">
        <v>547.96</v>
      </c>
      <c r="N48" s="18">
        <v>547.96</v>
      </c>
      <c r="O48" s="19">
        <f t="shared" si="11"/>
        <v>1</v>
      </c>
      <c r="P48" s="17">
        <v>561.14400000000001</v>
      </c>
      <c r="Q48" s="18">
        <v>561.14306599999998</v>
      </c>
      <c r="R48" s="19">
        <f t="shared" si="12"/>
        <v>0.9999983355431048</v>
      </c>
    </row>
    <row r="49" spans="2:21" x14ac:dyDescent="0.25">
      <c r="B49" s="1">
        <v>37</v>
      </c>
      <c r="C49" s="2" t="s">
        <v>39</v>
      </c>
      <c r="D49" s="17" t="s">
        <v>96</v>
      </c>
      <c r="E49" s="18" t="s">
        <v>96</v>
      </c>
      <c r="F49" s="19" t="s">
        <v>96</v>
      </c>
      <c r="G49" s="17">
        <v>4947</v>
      </c>
      <c r="H49" s="18">
        <v>4947</v>
      </c>
      <c r="I49" s="19">
        <f t="shared" si="1"/>
        <v>1</v>
      </c>
      <c r="J49" s="17">
        <v>5762</v>
      </c>
      <c r="K49" s="18">
        <v>5762</v>
      </c>
      <c r="L49" s="19">
        <f t="shared" si="2"/>
        <v>1</v>
      </c>
      <c r="M49" s="17">
        <v>6264.3649999999998</v>
      </c>
      <c r="N49" s="18">
        <v>6264.3649960000002</v>
      </c>
      <c r="O49" s="19">
        <f t="shared" si="11"/>
        <v>0.99999999936146766</v>
      </c>
      <c r="P49" s="17">
        <v>9040.4660000000003</v>
      </c>
      <c r="Q49" s="18">
        <v>9009.3399700000009</v>
      </c>
      <c r="R49" s="19">
        <f t="shared" si="12"/>
        <v>0.99655703256889638</v>
      </c>
    </row>
    <row r="50" spans="2:21" x14ac:dyDescent="0.25">
      <c r="B50" s="8" t="s">
        <v>40</v>
      </c>
      <c r="C50" s="4"/>
      <c r="D50" s="20"/>
      <c r="E50" s="21"/>
      <c r="F50" s="22"/>
      <c r="G50" s="20"/>
      <c r="H50" s="21"/>
      <c r="I50" s="22"/>
      <c r="J50" s="20"/>
      <c r="K50" s="21"/>
      <c r="L50" s="22"/>
      <c r="M50" s="20"/>
      <c r="N50" s="21"/>
      <c r="O50" s="22"/>
      <c r="P50" s="20"/>
      <c r="Q50" s="21"/>
      <c r="R50" s="22"/>
    </row>
    <row r="51" spans="2:21" x14ac:dyDescent="0.25">
      <c r="B51" s="3">
        <v>38</v>
      </c>
      <c r="C51" s="4" t="s">
        <v>41</v>
      </c>
      <c r="D51" s="20">
        <v>71.771000000000001</v>
      </c>
      <c r="E51" s="21">
        <v>71.771000000000001</v>
      </c>
      <c r="F51" s="22">
        <f t="shared" si="0"/>
        <v>1</v>
      </c>
      <c r="G51" s="20">
        <v>74</v>
      </c>
      <c r="H51" s="21">
        <v>74</v>
      </c>
      <c r="I51" s="22">
        <f t="shared" si="1"/>
        <v>1</v>
      </c>
      <c r="J51" s="20">
        <v>38</v>
      </c>
      <c r="K51" s="21">
        <v>38</v>
      </c>
      <c r="L51" s="22">
        <f t="shared" si="2"/>
        <v>1</v>
      </c>
      <c r="M51" s="20">
        <v>39.098999999999997</v>
      </c>
      <c r="N51" s="21">
        <v>0</v>
      </c>
      <c r="O51" s="22">
        <f t="shared" ref="O51" si="13">N51/M51</f>
        <v>0</v>
      </c>
      <c r="P51" s="20" t="s">
        <v>96</v>
      </c>
      <c r="Q51" s="21" t="s">
        <v>96</v>
      </c>
      <c r="R51" s="22" t="s">
        <v>96</v>
      </c>
    </row>
    <row r="52" spans="2:21" x14ac:dyDescent="0.25">
      <c r="B52" s="7" t="s">
        <v>42</v>
      </c>
      <c r="C52" s="2"/>
      <c r="D52" s="17"/>
      <c r="E52" s="18"/>
      <c r="F52" s="19"/>
      <c r="G52" s="17"/>
      <c r="H52" s="18"/>
      <c r="I52" s="19"/>
      <c r="J52" s="17"/>
      <c r="K52" s="18"/>
      <c r="L52" s="19"/>
      <c r="M52" s="17"/>
      <c r="N52" s="18"/>
      <c r="O52" s="19"/>
      <c r="P52" s="17"/>
      <c r="Q52" s="18"/>
      <c r="R52" s="19"/>
    </row>
    <row r="53" spans="2:21" x14ac:dyDescent="0.25">
      <c r="B53" s="1">
        <v>39</v>
      </c>
      <c r="C53" s="2" t="s">
        <v>43</v>
      </c>
      <c r="D53" s="17">
        <v>158982.94200000001</v>
      </c>
      <c r="E53" s="18">
        <v>12578.331</v>
      </c>
      <c r="F53" s="19">
        <f t="shared" si="0"/>
        <v>7.9117487962953911E-2</v>
      </c>
      <c r="G53" s="17">
        <v>171518</v>
      </c>
      <c r="H53" s="18">
        <v>13539.145</v>
      </c>
      <c r="I53" s="19">
        <f t="shared" si="1"/>
        <v>7.8937166944577253E-2</v>
      </c>
      <c r="J53" s="17">
        <v>185210</v>
      </c>
      <c r="K53" s="18">
        <v>13506.664000000001</v>
      </c>
      <c r="L53" s="19">
        <f t="shared" si="2"/>
        <v>7.2926213487392699E-2</v>
      </c>
      <c r="M53" s="17">
        <v>200228.359</v>
      </c>
      <c r="N53" s="18">
        <v>27902.288429927441</v>
      </c>
      <c r="O53" s="19">
        <f t="shared" ref="O53:O54" si="14">N53/M53</f>
        <v>0.13935233035559882</v>
      </c>
      <c r="P53" s="17">
        <v>212170.22700000001</v>
      </c>
      <c r="Q53" s="18">
        <v>29202.03148936349</v>
      </c>
      <c r="R53" s="19">
        <f t="shared" ref="R53:R54" si="15">Q53/P53</f>
        <v>0.13763491655859655</v>
      </c>
    </row>
    <row r="54" spans="2:21" x14ac:dyDescent="0.25">
      <c r="B54" s="1">
        <v>40</v>
      </c>
      <c r="C54" s="2" t="s">
        <v>44</v>
      </c>
      <c r="D54" s="17">
        <v>21887.32</v>
      </c>
      <c r="E54" s="18">
        <v>1731.67</v>
      </c>
      <c r="F54" s="19">
        <f t="shared" si="0"/>
        <v>7.9117498167888989E-2</v>
      </c>
      <c r="G54" s="17">
        <v>22500</v>
      </c>
      <c r="H54" s="18">
        <v>1776.086</v>
      </c>
      <c r="I54" s="19">
        <f t="shared" si="1"/>
        <v>7.8937155555555555E-2</v>
      </c>
      <c r="J54" s="17">
        <v>23153</v>
      </c>
      <c r="K54" s="18">
        <v>1688.461</v>
      </c>
      <c r="L54" s="19">
        <f t="shared" si="2"/>
        <v>7.2926229862220873E-2</v>
      </c>
      <c r="M54" s="17">
        <v>23847.25</v>
      </c>
      <c r="N54" s="18">
        <v>3323.1698600725549</v>
      </c>
      <c r="O54" s="19">
        <f t="shared" si="14"/>
        <v>0.13935233035559885</v>
      </c>
      <c r="P54" s="17">
        <v>24562.668000000001</v>
      </c>
      <c r="Q54" s="18">
        <v>3380.6807606365096</v>
      </c>
      <c r="R54" s="19">
        <f t="shared" si="15"/>
        <v>0.13763491655859655</v>
      </c>
    </row>
    <row r="55" spans="2:21" x14ac:dyDescent="0.25">
      <c r="B55" s="8" t="s">
        <v>45</v>
      </c>
      <c r="C55" s="4"/>
      <c r="D55" s="20"/>
      <c r="E55" s="21"/>
      <c r="F55" s="22"/>
      <c r="G55" s="20"/>
      <c r="H55" s="21"/>
      <c r="I55" s="22"/>
      <c r="J55" s="20"/>
      <c r="K55" s="21"/>
      <c r="L55" s="22"/>
      <c r="M55" s="20"/>
      <c r="N55" s="21"/>
      <c r="O55" s="22"/>
      <c r="P55" s="20"/>
      <c r="Q55" s="21"/>
      <c r="R55" s="22"/>
    </row>
    <row r="56" spans="2:21" x14ac:dyDescent="0.25">
      <c r="B56" s="3">
        <v>41</v>
      </c>
      <c r="C56" s="4" t="s">
        <v>46</v>
      </c>
      <c r="D56" s="20">
        <v>3678.8470000000002</v>
      </c>
      <c r="E56" s="21">
        <v>0</v>
      </c>
      <c r="F56" s="22">
        <f t="shared" si="0"/>
        <v>0</v>
      </c>
      <c r="G56" s="20">
        <v>3575</v>
      </c>
      <c r="H56" s="21">
        <v>0</v>
      </c>
      <c r="I56" s="22">
        <f t="shared" si="1"/>
        <v>0</v>
      </c>
      <c r="J56" s="20">
        <v>3652</v>
      </c>
      <c r="K56" s="21">
        <v>0</v>
      </c>
      <c r="L56" s="22">
        <f t="shared" si="2"/>
        <v>0</v>
      </c>
      <c r="M56" s="20">
        <v>3860.9029999999998</v>
      </c>
      <c r="N56" s="21">
        <v>0</v>
      </c>
      <c r="O56" s="22">
        <f>N56/M56</f>
        <v>0</v>
      </c>
      <c r="P56" s="20">
        <v>4187.5460000000003</v>
      </c>
      <c r="Q56" s="21">
        <v>0</v>
      </c>
      <c r="R56" s="22">
        <f>Q56/P56</f>
        <v>0</v>
      </c>
    </row>
    <row r="57" spans="2:21" x14ac:dyDescent="0.25">
      <c r="B57" s="3">
        <v>42</v>
      </c>
      <c r="C57" s="4" t="s">
        <v>47</v>
      </c>
      <c r="D57" s="20">
        <v>5322.7219999999998</v>
      </c>
      <c r="E57" s="21">
        <v>81</v>
      </c>
      <c r="F57" s="22">
        <f t="shared" si="0"/>
        <v>1.5217777670898462E-2</v>
      </c>
      <c r="G57" s="20">
        <v>6707</v>
      </c>
      <c r="H57" s="21">
        <v>66</v>
      </c>
      <c r="I57" s="22">
        <f t="shared" si="1"/>
        <v>9.8404651856269561E-3</v>
      </c>
      <c r="J57" s="20">
        <v>5232</v>
      </c>
      <c r="K57" s="21">
        <v>90</v>
      </c>
      <c r="L57" s="22">
        <f t="shared" si="2"/>
        <v>1.7201834862385322E-2</v>
      </c>
      <c r="M57" s="20">
        <v>4673.0929999999998</v>
      </c>
      <c r="N57" s="21">
        <v>87.045000000000002</v>
      </c>
      <c r="O57" s="22">
        <f t="shared" ref="O57" si="16">N57/M57</f>
        <v>1.8626849497752347E-2</v>
      </c>
      <c r="P57" s="20">
        <v>4857.5630000000001</v>
      </c>
      <c r="Q57" s="21">
        <v>100.542</v>
      </c>
      <c r="R57" s="22">
        <f>Q57/P57</f>
        <v>2.0698033149544329E-2</v>
      </c>
    </row>
    <row r="58" spans="2:21" x14ac:dyDescent="0.25">
      <c r="B58" s="3">
        <v>43</v>
      </c>
      <c r="C58" s="4" t="s">
        <v>48</v>
      </c>
      <c r="D58" s="20">
        <v>1953.88</v>
      </c>
      <c r="E58" s="21">
        <v>0</v>
      </c>
      <c r="F58" s="22">
        <f t="shared" si="0"/>
        <v>0</v>
      </c>
      <c r="G58" s="20">
        <v>1967</v>
      </c>
      <c r="H58" s="21">
        <v>0</v>
      </c>
      <c r="I58" s="22">
        <f t="shared" si="1"/>
        <v>0</v>
      </c>
      <c r="J58" s="20">
        <v>2197</v>
      </c>
      <c r="K58" s="21">
        <v>0</v>
      </c>
      <c r="L58" s="22">
        <f t="shared" si="2"/>
        <v>0</v>
      </c>
      <c r="M58" s="20">
        <v>2243.3910000000001</v>
      </c>
      <c r="N58" s="21">
        <v>0</v>
      </c>
      <c r="O58" s="22">
        <f>N58/M58</f>
        <v>0</v>
      </c>
      <c r="P58" s="20">
        <v>2475.6799999999998</v>
      </c>
      <c r="Q58" s="21">
        <v>0</v>
      </c>
      <c r="R58" s="22">
        <f>Q58/P58</f>
        <v>0</v>
      </c>
    </row>
    <row r="59" spans="2:21" x14ac:dyDescent="0.25">
      <c r="B59" s="3">
        <v>44</v>
      </c>
      <c r="C59" s="4" t="s">
        <v>106</v>
      </c>
      <c r="D59" s="20">
        <v>610.66999999999996</v>
      </c>
      <c r="E59" s="21">
        <v>0</v>
      </c>
      <c r="F59" s="22">
        <f t="shared" si="0"/>
        <v>0</v>
      </c>
      <c r="G59" s="20">
        <v>628</v>
      </c>
      <c r="H59" s="21">
        <v>0</v>
      </c>
      <c r="I59" s="22">
        <f t="shared" si="1"/>
        <v>0</v>
      </c>
      <c r="J59" s="20">
        <v>646</v>
      </c>
      <c r="K59" s="21">
        <v>0</v>
      </c>
      <c r="L59" s="22">
        <f t="shared" si="2"/>
        <v>0</v>
      </c>
      <c r="M59" s="20" t="s">
        <v>96</v>
      </c>
      <c r="N59" s="21" t="s">
        <v>96</v>
      </c>
      <c r="O59" s="22"/>
      <c r="P59" s="20" t="s">
        <v>96</v>
      </c>
      <c r="Q59" s="21" t="s">
        <v>96</v>
      </c>
      <c r="R59" s="22" t="s">
        <v>96</v>
      </c>
      <c r="U59" s="24"/>
    </row>
    <row r="60" spans="2:21" x14ac:dyDescent="0.25">
      <c r="B60" s="7" t="s">
        <v>49</v>
      </c>
      <c r="C60" s="2"/>
      <c r="D60" s="17"/>
      <c r="E60" s="18"/>
      <c r="F60" s="19"/>
      <c r="G60" s="17"/>
      <c r="H60" s="18"/>
      <c r="I60" s="19"/>
      <c r="J60" s="17"/>
      <c r="K60" s="18"/>
      <c r="L60" s="19"/>
      <c r="M60" s="17"/>
      <c r="N60" s="18"/>
      <c r="O60" s="19"/>
      <c r="P60" s="17"/>
      <c r="Q60" s="18"/>
      <c r="R60" s="19"/>
    </row>
    <row r="61" spans="2:21" x14ac:dyDescent="0.25">
      <c r="B61" s="1">
        <v>45</v>
      </c>
      <c r="C61" s="2" t="s">
        <v>50</v>
      </c>
      <c r="D61" s="17">
        <v>1461.5920000000001</v>
      </c>
      <c r="E61" s="18">
        <v>41</v>
      </c>
      <c r="F61" s="19">
        <f t="shared" si="0"/>
        <v>2.8051604004400679E-2</v>
      </c>
      <c r="G61" s="17">
        <v>1509</v>
      </c>
      <c r="H61" s="18">
        <v>21</v>
      </c>
      <c r="I61" s="19">
        <f t="shared" si="1"/>
        <v>1.3916500994035786E-2</v>
      </c>
      <c r="J61" s="17">
        <v>1931</v>
      </c>
      <c r="K61" s="18">
        <v>14</v>
      </c>
      <c r="L61" s="19">
        <f t="shared" si="2"/>
        <v>7.2501294665976174E-3</v>
      </c>
      <c r="M61" s="17">
        <v>2235.701</v>
      </c>
      <c r="N61" s="18">
        <v>0</v>
      </c>
      <c r="O61" s="19">
        <f t="shared" ref="O61" si="17">N61/M61</f>
        <v>0</v>
      </c>
      <c r="P61" s="17">
        <v>2720.6790000000001</v>
      </c>
      <c r="Q61" s="18">
        <v>0</v>
      </c>
      <c r="R61" s="19">
        <f t="shared" ref="R61" si="18">Q61/P61</f>
        <v>0</v>
      </c>
    </row>
    <row r="62" spans="2:21" x14ac:dyDescent="0.25">
      <c r="B62" s="8" t="s">
        <v>51</v>
      </c>
      <c r="C62" s="4"/>
      <c r="D62" s="20"/>
      <c r="E62" s="21"/>
      <c r="F62" s="22"/>
      <c r="G62" s="20"/>
      <c r="H62" s="21"/>
      <c r="I62" s="22"/>
      <c r="J62" s="20"/>
      <c r="K62" s="21"/>
      <c r="L62" s="22"/>
      <c r="M62" s="20"/>
      <c r="N62" s="21"/>
      <c r="O62" s="22"/>
      <c r="P62" s="20"/>
      <c r="Q62" s="21"/>
      <c r="R62" s="22"/>
    </row>
    <row r="63" spans="2:21" x14ac:dyDescent="0.25">
      <c r="B63" s="3">
        <v>46</v>
      </c>
      <c r="C63" s="4" t="s">
        <v>52</v>
      </c>
      <c r="D63" s="20">
        <v>776.73900000000003</v>
      </c>
      <c r="E63" s="21">
        <v>0</v>
      </c>
      <c r="F63" s="22">
        <f t="shared" si="0"/>
        <v>0</v>
      </c>
      <c r="G63" s="20">
        <v>360</v>
      </c>
      <c r="H63" s="21">
        <v>0</v>
      </c>
      <c r="I63" s="22">
        <f t="shared" si="1"/>
        <v>0</v>
      </c>
      <c r="J63" s="20">
        <v>164</v>
      </c>
      <c r="K63" s="21">
        <v>0</v>
      </c>
      <c r="L63" s="22">
        <f t="shared" si="2"/>
        <v>0</v>
      </c>
      <c r="M63" s="20">
        <v>154.5</v>
      </c>
      <c r="N63" s="21">
        <v>0</v>
      </c>
      <c r="O63" s="22">
        <f t="shared" ref="O63:O65" si="19">N63/M63</f>
        <v>0</v>
      </c>
      <c r="P63" s="20">
        <v>148.19999999999999</v>
      </c>
      <c r="Q63" s="21">
        <v>0</v>
      </c>
      <c r="R63" s="22">
        <f t="shared" ref="R63" si="20">Q63/P63</f>
        <v>0</v>
      </c>
    </row>
    <row r="64" spans="2:21" x14ac:dyDescent="0.25">
      <c r="B64" s="3">
        <v>47</v>
      </c>
      <c r="C64" s="4" t="s">
        <v>53</v>
      </c>
      <c r="D64" s="20">
        <v>14320.521000000001</v>
      </c>
      <c r="E64" s="21">
        <v>5147</v>
      </c>
      <c r="F64" s="22">
        <f t="shared" si="0"/>
        <v>0.35941429784572781</v>
      </c>
      <c r="G64" s="20">
        <v>12978</v>
      </c>
      <c r="H64" s="21">
        <v>4883</v>
      </c>
      <c r="I64" s="22">
        <f t="shared" si="1"/>
        <v>0.3762521189705656</v>
      </c>
      <c r="J64" s="20">
        <v>14384</v>
      </c>
      <c r="K64" s="21">
        <v>5355</v>
      </c>
      <c r="L64" s="22">
        <f t="shared" si="2"/>
        <v>0.37228865406006673</v>
      </c>
      <c r="M64" s="20">
        <v>14420.52</v>
      </c>
      <c r="N64" s="21">
        <v>3462.96</v>
      </c>
      <c r="O64" s="22">
        <f t="shared" si="19"/>
        <v>0.24014113221991995</v>
      </c>
      <c r="P64" s="20">
        <v>15200.429</v>
      </c>
      <c r="Q64" s="21">
        <v>3869.1469999999999</v>
      </c>
      <c r="R64" s="22">
        <f t="shared" ref="R64:R65" si="21">Q64/P64</f>
        <v>0.25454196062492707</v>
      </c>
    </row>
    <row r="65" spans="2:18" x14ac:dyDescent="0.25">
      <c r="B65" s="3">
        <v>48</v>
      </c>
      <c r="C65" s="4" t="s">
        <v>54</v>
      </c>
      <c r="D65" s="20">
        <v>7903.1149999999998</v>
      </c>
      <c r="E65" s="21">
        <v>1197.0776920000001</v>
      </c>
      <c r="F65" s="22">
        <f t="shared" si="0"/>
        <v>0.1514690969320325</v>
      </c>
      <c r="G65" s="20">
        <v>8067</v>
      </c>
      <c r="H65" s="21">
        <v>805.37199999999996</v>
      </c>
      <c r="I65" s="22">
        <f t="shared" si="1"/>
        <v>9.9835378703359359E-2</v>
      </c>
      <c r="J65" s="20">
        <v>9380</v>
      </c>
      <c r="K65" s="21">
        <v>153</v>
      </c>
      <c r="L65" s="22">
        <f t="shared" si="2"/>
        <v>1.6311300639658848E-2</v>
      </c>
      <c r="M65" s="20">
        <v>8707.3539999999994</v>
      </c>
      <c r="N65" s="21">
        <v>605.74099999999999</v>
      </c>
      <c r="O65" s="22">
        <f t="shared" si="19"/>
        <v>6.9566598532688581E-2</v>
      </c>
      <c r="P65" s="20">
        <v>8947.0750000000007</v>
      </c>
      <c r="Q65" s="21">
        <v>694.15800000000002</v>
      </c>
      <c r="R65" s="22">
        <f t="shared" si="21"/>
        <v>7.7584909034516869E-2</v>
      </c>
    </row>
    <row r="66" spans="2:18" x14ac:dyDescent="0.25">
      <c r="B66" s="3">
        <v>49</v>
      </c>
      <c r="C66" s="4" t="s">
        <v>55</v>
      </c>
      <c r="D66" s="20">
        <v>2244.518</v>
      </c>
      <c r="E66" s="21">
        <v>130</v>
      </c>
      <c r="F66" s="22">
        <f t="shared" si="0"/>
        <v>5.7918893945158825E-2</v>
      </c>
      <c r="G66" s="20">
        <v>2303</v>
      </c>
      <c r="H66" s="21">
        <v>824</v>
      </c>
      <c r="I66" s="22">
        <f t="shared" si="1"/>
        <v>0.35779418150238818</v>
      </c>
      <c r="J66" s="20">
        <v>2716</v>
      </c>
      <c r="K66" s="21">
        <v>822</v>
      </c>
      <c r="L66" s="22">
        <f t="shared" si="2"/>
        <v>0.30265095729013253</v>
      </c>
      <c r="M66" s="20">
        <v>3053.1770000000001</v>
      </c>
      <c r="N66" s="21">
        <v>1157.682</v>
      </c>
      <c r="O66" s="22">
        <f>N66/M66</f>
        <v>0.37917290743379761</v>
      </c>
      <c r="P66" s="20">
        <v>3148.8270000000002</v>
      </c>
      <c r="Q66" s="21">
        <v>1043.809</v>
      </c>
      <c r="R66" s="22">
        <f>Q66/P66</f>
        <v>0.33149137758282682</v>
      </c>
    </row>
    <row r="67" spans="2:18" x14ac:dyDescent="0.25">
      <c r="B67" s="3">
        <v>50</v>
      </c>
      <c r="C67" s="4" t="s">
        <v>56</v>
      </c>
      <c r="D67" s="20">
        <v>2157.627</v>
      </c>
      <c r="E67" s="21">
        <v>0</v>
      </c>
      <c r="F67" s="22">
        <f t="shared" si="0"/>
        <v>0</v>
      </c>
      <c r="G67" s="20">
        <v>2214</v>
      </c>
      <c r="H67" s="21">
        <v>0</v>
      </c>
      <c r="I67" s="22">
        <f t="shared" si="1"/>
        <v>0</v>
      </c>
      <c r="J67" s="20">
        <v>2573</v>
      </c>
      <c r="K67" s="21">
        <v>0</v>
      </c>
      <c r="L67" s="22">
        <f t="shared" si="2"/>
        <v>0</v>
      </c>
      <c r="M67" s="20">
        <v>2661.335</v>
      </c>
      <c r="N67" s="21">
        <v>0</v>
      </c>
      <c r="O67" s="22">
        <f>N67/M67</f>
        <v>0</v>
      </c>
      <c r="P67" s="20">
        <v>2914.7779999999998</v>
      </c>
      <c r="Q67" s="21">
        <v>0</v>
      </c>
      <c r="R67" s="22">
        <f>Q67/P67</f>
        <v>0</v>
      </c>
    </row>
    <row r="68" spans="2:18" x14ac:dyDescent="0.25">
      <c r="B68" s="3">
        <v>51</v>
      </c>
      <c r="C68" s="4" t="s">
        <v>57</v>
      </c>
      <c r="D68" s="20">
        <v>284.07499999999999</v>
      </c>
      <c r="E68" s="21">
        <v>87</v>
      </c>
      <c r="F68" s="22">
        <f t="shared" si="0"/>
        <v>0.30625715040042245</v>
      </c>
      <c r="G68" s="20">
        <v>273</v>
      </c>
      <c r="H68" s="21">
        <v>0</v>
      </c>
      <c r="I68" s="22">
        <f t="shared" si="1"/>
        <v>0</v>
      </c>
      <c r="J68" s="20" t="s">
        <v>96</v>
      </c>
      <c r="K68" s="21" t="s">
        <v>96</v>
      </c>
      <c r="L68" s="22" t="s">
        <v>96</v>
      </c>
      <c r="M68" s="20" t="s">
        <v>96</v>
      </c>
      <c r="N68" s="21" t="s">
        <v>96</v>
      </c>
      <c r="O68" s="22" t="s">
        <v>96</v>
      </c>
      <c r="P68" s="20" t="s">
        <v>96</v>
      </c>
      <c r="Q68" s="21" t="s">
        <v>96</v>
      </c>
      <c r="R68" s="22" t="s">
        <v>96</v>
      </c>
    </row>
    <row r="69" spans="2:18" x14ac:dyDescent="0.25">
      <c r="B69" s="3">
        <v>52</v>
      </c>
      <c r="C69" s="4" t="s">
        <v>58</v>
      </c>
      <c r="D69" s="20">
        <v>327.46100000000001</v>
      </c>
      <c r="E69" s="21">
        <v>0</v>
      </c>
      <c r="F69" s="22">
        <f t="shared" si="0"/>
        <v>0</v>
      </c>
      <c r="G69" s="20">
        <v>336</v>
      </c>
      <c r="H69" s="21">
        <v>112</v>
      </c>
      <c r="I69" s="22">
        <f t="shared" si="1"/>
        <v>0.33333333333333331</v>
      </c>
      <c r="J69" s="20" t="s">
        <v>96</v>
      </c>
      <c r="K69" s="21" t="s">
        <v>96</v>
      </c>
      <c r="L69" s="22" t="s">
        <v>96</v>
      </c>
      <c r="M69" s="20" t="s">
        <v>96</v>
      </c>
      <c r="N69" s="21" t="s">
        <v>96</v>
      </c>
      <c r="O69" s="22" t="s">
        <v>96</v>
      </c>
      <c r="P69" s="20" t="s">
        <v>96</v>
      </c>
      <c r="Q69" s="21" t="s">
        <v>96</v>
      </c>
      <c r="R69" s="22" t="s">
        <v>96</v>
      </c>
    </row>
    <row r="70" spans="2:18" x14ac:dyDescent="0.25">
      <c r="B70" s="3">
        <v>53</v>
      </c>
      <c r="C70" s="4" t="s">
        <v>105</v>
      </c>
      <c r="D70" s="20" t="s">
        <v>96</v>
      </c>
      <c r="E70" s="21" t="s">
        <v>96</v>
      </c>
      <c r="F70" s="22" t="s">
        <v>96</v>
      </c>
      <c r="G70" s="20" t="s">
        <v>96</v>
      </c>
      <c r="H70" s="21" t="s">
        <v>96</v>
      </c>
      <c r="I70" s="22" t="s">
        <v>96</v>
      </c>
      <c r="J70" s="20" t="s">
        <v>96</v>
      </c>
      <c r="K70" s="21" t="s">
        <v>96</v>
      </c>
      <c r="L70" s="22" t="s">
        <v>96</v>
      </c>
      <c r="M70" s="20">
        <v>696.31299999999999</v>
      </c>
      <c r="N70" s="21">
        <v>350.19200000000001</v>
      </c>
      <c r="O70" s="22">
        <f>N70/M70</f>
        <v>0.50292325434107943</v>
      </c>
      <c r="P70" s="20">
        <v>673.202</v>
      </c>
      <c r="Q70" s="21">
        <v>248.59800000000001</v>
      </c>
      <c r="R70" s="22">
        <f>Q70/P70</f>
        <v>0.36927697778675644</v>
      </c>
    </row>
    <row r="71" spans="2:18" x14ac:dyDescent="0.25">
      <c r="B71" s="3">
        <v>54</v>
      </c>
      <c r="C71" s="4" t="s">
        <v>59</v>
      </c>
      <c r="D71" s="20" t="s">
        <v>96</v>
      </c>
      <c r="E71" s="21" t="s">
        <v>96</v>
      </c>
      <c r="F71" s="22" t="s">
        <v>96</v>
      </c>
      <c r="G71" s="20">
        <v>702</v>
      </c>
      <c r="H71" s="21">
        <v>0</v>
      </c>
      <c r="I71" s="22">
        <f t="shared" si="1"/>
        <v>0</v>
      </c>
      <c r="J71" s="20">
        <v>757</v>
      </c>
      <c r="K71" s="21">
        <v>0</v>
      </c>
      <c r="L71" s="22">
        <f t="shared" si="2"/>
        <v>0</v>
      </c>
      <c r="M71" s="20">
        <v>721</v>
      </c>
      <c r="N71" s="21">
        <v>0</v>
      </c>
      <c r="O71" s="22">
        <f>N71/M71</f>
        <v>0</v>
      </c>
      <c r="P71" s="20">
        <v>742.63</v>
      </c>
      <c r="Q71" s="21">
        <v>0</v>
      </c>
      <c r="R71" s="22">
        <f>Q71/P71</f>
        <v>0</v>
      </c>
    </row>
    <row r="72" spans="2:18" x14ac:dyDescent="0.25">
      <c r="B72" s="7" t="s">
        <v>60</v>
      </c>
      <c r="C72" s="2"/>
      <c r="D72" s="17"/>
      <c r="E72" s="18"/>
      <c r="F72" s="19"/>
      <c r="G72" s="17"/>
      <c r="H72" s="18"/>
      <c r="I72" s="19"/>
      <c r="J72" s="17"/>
      <c r="K72" s="18"/>
      <c r="L72" s="19"/>
      <c r="M72" s="17"/>
      <c r="N72" s="18"/>
      <c r="O72" s="19"/>
      <c r="P72" s="17"/>
      <c r="Q72" s="18"/>
      <c r="R72" s="19"/>
    </row>
    <row r="73" spans="2:18" x14ac:dyDescent="0.25">
      <c r="B73" s="1">
        <v>55</v>
      </c>
      <c r="C73" s="2" t="s">
        <v>61</v>
      </c>
      <c r="D73" s="17">
        <v>374.94</v>
      </c>
      <c r="E73" s="18">
        <v>374.94</v>
      </c>
      <c r="F73" s="19">
        <f t="shared" si="0"/>
        <v>1</v>
      </c>
      <c r="G73" s="17">
        <v>385</v>
      </c>
      <c r="H73" s="18">
        <v>385</v>
      </c>
      <c r="I73" s="19">
        <f t="shared" si="1"/>
        <v>1</v>
      </c>
      <c r="J73" s="17">
        <v>460</v>
      </c>
      <c r="K73" s="18">
        <v>460</v>
      </c>
      <c r="L73" s="19">
        <f t="shared" si="2"/>
        <v>1</v>
      </c>
      <c r="M73" s="17">
        <v>473.69499999999999</v>
      </c>
      <c r="N73" s="18">
        <v>473.69499999999999</v>
      </c>
      <c r="O73" s="19">
        <f t="shared" ref="O73:O74" si="22">N73/M73</f>
        <v>1</v>
      </c>
      <c r="P73" s="17">
        <v>487.90600000000001</v>
      </c>
      <c r="Q73" s="18">
        <v>487.90600000000001</v>
      </c>
      <c r="R73" s="19">
        <f t="shared" ref="R73" si="23">Q73/P73</f>
        <v>1</v>
      </c>
    </row>
    <row r="74" spans="2:18" x14ac:dyDescent="0.25">
      <c r="B74" s="1">
        <v>56</v>
      </c>
      <c r="C74" s="2" t="s">
        <v>62</v>
      </c>
      <c r="D74" s="17">
        <v>26915</v>
      </c>
      <c r="E74" s="18">
        <v>52</v>
      </c>
      <c r="F74" s="19">
        <f t="shared" si="0"/>
        <v>1.9320081738807356E-3</v>
      </c>
      <c r="G74" s="17">
        <v>40358</v>
      </c>
      <c r="H74" s="18">
        <v>143</v>
      </c>
      <c r="I74" s="19">
        <f t="shared" si="1"/>
        <v>3.543287576193072E-3</v>
      </c>
      <c r="J74" s="17">
        <v>48708</v>
      </c>
      <c r="K74" s="18">
        <v>216</v>
      </c>
      <c r="L74" s="19">
        <f t="shared" si="2"/>
        <v>4.434589800443459E-3</v>
      </c>
      <c r="M74" s="17">
        <v>54930.252</v>
      </c>
      <c r="N74" s="18">
        <v>0</v>
      </c>
      <c r="O74" s="19">
        <f t="shared" si="22"/>
        <v>0</v>
      </c>
      <c r="P74" s="17">
        <v>69668.445000000007</v>
      </c>
      <c r="Q74" s="18">
        <v>0</v>
      </c>
      <c r="R74" s="19">
        <f t="shared" ref="R74" si="24">Q74/P74</f>
        <v>0</v>
      </c>
    </row>
    <row r="75" spans="2:18" x14ac:dyDescent="0.25">
      <c r="B75" s="8" t="s">
        <v>63</v>
      </c>
      <c r="C75" s="4"/>
      <c r="D75" s="20"/>
      <c r="E75" s="21"/>
      <c r="F75" s="22"/>
      <c r="G75" s="20"/>
      <c r="H75" s="21"/>
      <c r="I75" s="22"/>
      <c r="J75" s="20"/>
      <c r="K75" s="21"/>
      <c r="L75" s="22"/>
      <c r="M75" s="20"/>
      <c r="N75" s="21"/>
      <c r="O75" s="22"/>
      <c r="P75" s="20"/>
      <c r="Q75" s="21"/>
      <c r="R75" s="22"/>
    </row>
    <row r="76" spans="2:18" x14ac:dyDescent="0.25">
      <c r="B76" s="3" t="s">
        <v>108</v>
      </c>
      <c r="C76" s="4" t="s">
        <v>64</v>
      </c>
      <c r="D76" s="20">
        <v>11148.759</v>
      </c>
      <c r="E76" s="21">
        <v>37</v>
      </c>
      <c r="F76" s="22">
        <f t="shared" si="0"/>
        <v>3.3187550291471904E-3</v>
      </c>
      <c r="G76" s="20">
        <v>10876</v>
      </c>
      <c r="H76" s="21">
        <v>323</v>
      </c>
      <c r="I76" s="22">
        <f t="shared" si="1"/>
        <v>2.9698418536226553E-2</v>
      </c>
      <c r="J76" s="20">
        <v>12617</v>
      </c>
      <c r="K76" s="21">
        <v>377</v>
      </c>
      <c r="L76" s="22">
        <f t="shared" si="2"/>
        <v>2.9880320202900847E-2</v>
      </c>
      <c r="M76" s="20">
        <v>13299.870999999999</v>
      </c>
      <c r="N76" s="21">
        <v>0</v>
      </c>
      <c r="O76" s="22">
        <f t="shared" ref="O76:O79" si="25">N76/M76</f>
        <v>0</v>
      </c>
      <c r="P76" s="20">
        <v>14827.281000000001</v>
      </c>
      <c r="Q76" s="21">
        <v>46.252000000000002</v>
      </c>
      <c r="R76" s="22">
        <f t="shared" ref="R76:R77" si="26">Q76/P76</f>
        <v>3.1193851387857287E-3</v>
      </c>
    </row>
    <row r="77" spans="2:18" x14ac:dyDescent="0.25">
      <c r="B77" s="3" t="s">
        <v>109</v>
      </c>
      <c r="C77" s="4" t="s">
        <v>65</v>
      </c>
      <c r="D77" s="20">
        <v>4251.1909999999998</v>
      </c>
      <c r="E77" s="21">
        <v>815</v>
      </c>
      <c r="F77" s="22">
        <f t="shared" si="0"/>
        <v>0.19171098169901093</v>
      </c>
      <c r="G77" s="20">
        <v>7827</v>
      </c>
      <c r="H77" s="21">
        <v>1984</v>
      </c>
      <c r="I77" s="22">
        <f t="shared" si="1"/>
        <v>0.25348153826498021</v>
      </c>
      <c r="J77" s="20">
        <v>5098</v>
      </c>
      <c r="K77" s="21">
        <v>1587</v>
      </c>
      <c r="L77" s="22">
        <f t="shared" si="2"/>
        <v>0.31129854845037269</v>
      </c>
      <c r="M77" s="20">
        <v>3900.085</v>
      </c>
      <c r="N77" s="21">
        <v>0</v>
      </c>
      <c r="O77" s="22">
        <f t="shared" si="25"/>
        <v>0</v>
      </c>
      <c r="P77" s="20">
        <v>4197.009</v>
      </c>
      <c r="Q77" s="21">
        <v>0</v>
      </c>
      <c r="R77" s="22">
        <f t="shared" si="26"/>
        <v>0</v>
      </c>
    </row>
    <row r="78" spans="2:18" x14ac:dyDescent="0.25">
      <c r="B78" s="3" t="s">
        <v>110</v>
      </c>
      <c r="C78" s="4" t="s">
        <v>66</v>
      </c>
      <c r="D78" s="20">
        <v>5071.4610000000002</v>
      </c>
      <c r="E78" s="21">
        <v>1014</v>
      </c>
      <c r="F78" s="22">
        <f t="shared" si="0"/>
        <v>0.19994238346701276</v>
      </c>
      <c r="G78" s="20">
        <v>6999</v>
      </c>
      <c r="H78" s="21">
        <v>691</v>
      </c>
      <c r="I78" s="22">
        <f t="shared" si="1"/>
        <v>9.8728389769967131E-2</v>
      </c>
      <c r="J78" s="20">
        <v>6376</v>
      </c>
      <c r="K78" s="21">
        <v>629</v>
      </c>
      <c r="L78" s="22">
        <f t="shared" si="2"/>
        <v>9.8651191969887073E-2</v>
      </c>
      <c r="M78" s="20">
        <v>6894.2460000000001</v>
      </c>
      <c r="N78" s="21">
        <v>0</v>
      </c>
      <c r="O78" s="22">
        <f t="shared" si="25"/>
        <v>0</v>
      </c>
      <c r="P78" s="20">
        <v>7520.2780000000002</v>
      </c>
      <c r="Q78" s="21">
        <v>0</v>
      </c>
      <c r="R78" s="22">
        <f t="shared" ref="R78" si="27">Q78/P78</f>
        <v>0</v>
      </c>
    </row>
    <row r="79" spans="2:18" x14ac:dyDescent="0.25">
      <c r="B79" s="3" t="s">
        <v>111</v>
      </c>
      <c r="C79" s="4" t="s">
        <v>67</v>
      </c>
      <c r="D79" s="20">
        <v>1913.4860000000001</v>
      </c>
      <c r="E79" s="21">
        <v>0</v>
      </c>
      <c r="F79" s="22">
        <f t="shared" ref="F79:F102" si="28">E79/D79</f>
        <v>0</v>
      </c>
      <c r="G79" s="20">
        <v>3360</v>
      </c>
      <c r="H79" s="21">
        <v>0</v>
      </c>
      <c r="I79" s="22">
        <f t="shared" ref="I79:I104" si="29">H79/G79</f>
        <v>0</v>
      </c>
      <c r="J79" s="20">
        <v>4098</v>
      </c>
      <c r="K79" s="21">
        <v>0</v>
      </c>
      <c r="L79" s="22">
        <f t="shared" ref="L79:L104" si="30">K79/J79</f>
        <v>0</v>
      </c>
      <c r="M79" s="20">
        <v>4777.6580000000004</v>
      </c>
      <c r="N79" s="21">
        <v>0</v>
      </c>
      <c r="O79" s="22">
        <f t="shared" si="25"/>
        <v>0</v>
      </c>
      <c r="P79" s="20">
        <v>5358.4989999999998</v>
      </c>
      <c r="Q79" s="21">
        <v>0</v>
      </c>
      <c r="R79" s="22">
        <f t="shared" ref="R79" si="31">Q79/P79</f>
        <v>0</v>
      </c>
    </row>
    <row r="80" spans="2:18" x14ac:dyDescent="0.25">
      <c r="B80" s="7" t="s">
        <v>68</v>
      </c>
      <c r="C80" s="2"/>
      <c r="D80" s="17"/>
      <c r="E80" s="18"/>
      <c r="F80" s="19"/>
      <c r="G80" s="17"/>
      <c r="H80" s="18"/>
      <c r="I80" s="19"/>
      <c r="J80" s="17"/>
      <c r="K80" s="18"/>
      <c r="L80" s="19"/>
      <c r="M80" s="17"/>
      <c r="N80" s="18"/>
      <c r="O80" s="19"/>
      <c r="P80" s="17"/>
      <c r="Q80" s="18"/>
      <c r="R80" s="19"/>
    </row>
    <row r="81" spans="2:26" x14ac:dyDescent="0.25">
      <c r="B81" s="1">
        <v>58</v>
      </c>
      <c r="C81" s="2" t="s">
        <v>69</v>
      </c>
      <c r="D81" s="17" t="s">
        <v>96</v>
      </c>
      <c r="E81" s="18" t="s">
        <v>96</v>
      </c>
      <c r="F81" s="19" t="s">
        <v>96</v>
      </c>
      <c r="G81" s="17">
        <v>2034</v>
      </c>
      <c r="H81" s="18">
        <v>84</v>
      </c>
      <c r="I81" s="19">
        <f t="shared" si="29"/>
        <v>4.1297935103244837E-2</v>
      </c>
      <c r="J81" s="17">
        <v>3039</v>
      </c>
      <c r="K81" s="18">
        <v>0</v>
      </c>
      <c r="L81" s="19">
        <f t="shared" si="30"/>
        <v>0</v>
      </c>
      <c r="M81" s="17" t="s">
        <v>96</v>
      </c>
      <c r="N81" s="18" t="s">
        <v>96</v>
      </c>
      <c r="O81" s="19" t="s">
        <v>96</v>
      </c>
      <c r="P81" s="17" t="s">
        <v>96</v>
      </c>
      <c r="Q81" s="18" t="s">
        <v>96</v>
      </c>
      <c r="R81" s="19" t="s">
        <v>96</v>
      </c>
    </row>
    <row r="82" spans="2:26" x14ac:dyDescent="0.25">
      <c r="B82" s="1">
        <v>59</v>
      </c>
      <c r="C82" s="2" t="s">
        <v>70</v>
      </c>
      <c r="D82" s="17">
        <v>11259.485000000001</v>
      </c>
      <c r="E82" s="18">
        <v>529</v>
      </c>
      <c r="F82" s="19">
        <f t="shared" si="28"/>
        <v>4.69826106611448E-2</v>
      </c>
      <c r="G82" s="17">
        <v>11655</v>
      </c>
      <c r="H82" s="18">
        <v>318.50700000000001</v>
      </c>
      <c r="I82" s="19">
        <f t="shared" si="29"/>
        <v>2.7327927927927927E-2</v>
      </c>
      <c r="J82" s="17">
        <v>11160</v>
      </c>
      <c r="K82" s="18">
        <v>395</v>
      </c>
      <c r="L82" s="19">
        <f t="shared" si="30"/>
        <v>3.5394265232974911E-2</v>
      </c>
      <c r="M82" s="17">
        <v>11406.337</v>
      </c>
      <c r="N82" s="18">
        <v>408.291</v>
      </c>
      <c r="O82" s="19">
        <f t="shared" ref="O82:O83" si="32">N82/M82</f>
        <v>3.5795102319000398E-2</v>
      </c>
      <c r="P82" s="17">
        <v>13135.683999999999</v>
      </c>
      <c r="Q82" s="18">
        <v>481.16899999999998</v>
      </c>
      <c r="R82" s="19">
        <f t="shared" ref="R82:R84" si="33">Q82/P82</f>
        <v>3.6630677169152366E-2</v>
      </c>
    </row>
    <row r="83" spans="2:26" x14ac:dyDescent="0.25">
      <c r="B83" s="1">
        <v>60</v>
      </c>
      <c r="C83" s="2" t="s">
        <v>100</v>
      </c>
      <c r="D83" s="17" t="s">
        <v>96</v>
      </c>
      <c r="E83" s="18" t="s">
        <v>96</v>
      </c>
      <c r="F83" s="19" t="s">
        <v>96</v>
      </c>
      <c r="G83" s="17" t="s">
        <v>96</v>
      </c>
      <c r="H83" s="18" t="s">
        <v>96</v>
      </c>
      <c r="I83" s="19" t="s">
        <v>96</v>
      </c>
      <c r="J83" s="17" t="s">
        <v>96</v>
      </c>
      <c r="K83" s="18" t="s">
        <v>96</v>
      </c>
      <c r="L83" s="19" t="s">
        <v>96</v>
      </c>
      <c r="M83" s="17">
        <v>4646.8</v>
      </c>
      <c r="N83" s="18">
        <v>3949.701</v>
      </c>
      <c r="O83" s="19">
        <f t="shared" si="32"/>
        <v>0.84998299905311181</v>
      </c>
      <c r="P83" s="17">
        <v>718.36099999999999</v>
      </c>
      <c r="Q83" s="18">
        <v>0</v>
      </c>
      <c r="R83" s="19">
        <f t="shared" si="33"/>
        <v>0</v>
      </c>
    </row>
    <row r="84" spans="2:26" x14ac:dyDescent="0.25">
      <c r="B84" s="1">
        <v>61</v>
      </c>
      <c r="C84" s="2" t="s">
        <v>104</v>
      </c>
      <c r="D84" s="17" t="s">
        <v>96</v>
      </c>
      <c r="E84" s="18" t="s">
        <v>96</v>
      </c>
      <c r="F84" s="19" t="s">
        <v>96</v>
      </c>
      <c r="G84" s="17" t="s">
        <v>96</v>
      </c>
      <c r="H84" s="18" t="s">
        <v>96</v>
      </c>
      <c r="I84" s="19" t="s">
        <v>96</v>
      </c>
      <c r="J84" s="17" t="s">
        <v>96</v>
      </c>
      <c r="K84" s="18" t="s">
        <v>96</v>
      </c>
      <c r="L84" s="19" t="s">
        <v>96</v>
      </c>
      <c r="M84" s="17">
        <v>1335.47</v>
      </c>
      <c r="N84" s="18">
        <v>81.295000000000002</v>
      </c>
      <c r="O84" s="19">
        <f t="shared" ref="O84" si="34">N84/M84</f>
        <v>6.0873699895916795E-2</v>
      </c>
      <c r="P84" s="17">
        <v>2056.0839999999998</v>
      </c>
      <c r="Q84" s="18">
        <v>224.87100000000001</v>
      </c>
      <c r="R84" s="19">
        <f t="shared" si="33"/>
        <v>0.10936858610834967</v>
      </c>
    </row>
    <row r="85" spans="2:26" x14ac:dyDescent="0.25">
      <c r="B85" s="1">
        <v>62</v>
      </c>
      <c r="C85" s="2" t="s">
        <v>71</v>
      </c>
      <c r="D85" s="17">
        <v>934.178</v>
      </c>
      <c r="E85" s="18">
        <v>0</v>
      </c>
      <c r="F85" s="19">
        <f t="shared" ref="F85" si="35">E85/D85</f>
        <v>0</v>
      </c>
      <c r="G85" s="17">
        <v>1156</v>
      </c>
      <c r="H85" s="18">
        <v>0</v>
      </c>
      <c r="I85" s="19">
        <f t="shared" ref="I85" si="36">H85/G85</f>
        <v>0</v>
      </c>
      <c r="J85" s="17">
        <v>573</v>
      </c>
      <c r="K85" s="18">
        <v>0</v>
      </c>
      <c r="L85" s="19">
        <f t="shared" ref="L85" si="37">K85/J85</f>
        <v>0</v>
      </c>
      <c r="M85" s="17">
        <v>662.64599999999996</v>
      </c>
      <c r="N85" s="18">
        <v>0</v>
      </c>
      <c r="O85" s="19">
        <f>N85/M85</f>
        <v>0</v>
      </c>
      <c r="P85" s="17">
        <v>1105.2629999999999</v>
      </c>
      <c r="Q85" s="18">
        <v>0</v>
      </c>
      <c r="R85" s="19">
        <f>Q85/P85</f>
        <v>0</v>
      </c>
    </row>
    <row r="86" spans="2:26" x14ac:dyDescent="0.25">
      <c r="B86" s="1">
        <v>63</v>
      </c>
      <c r="C86" s="2" t="s">
        <v>72</v>
      </c>
      <c r="D86" s="17" t="s">
        <v>96</v>
      </c>
      <c r="E86" s="18" t="s">
        <v>96</v>
      </c>
      <c r="F86" s="19" t="s">
        <v>96</v>
      </c>
      <c r="G86" s="17" t="s">
        <v>96</v>
      </c>
      <c r="H86" s="18" t="s">
        <v>96</v>
      </c>
      <c r="I86" s="19" t="s">
        <v>96</v>
      </c>
      <c r="J86" s="17">
        <v>4259</v>
      </c>
      <c r="K86" s="18">
        <v>34.799999999999997</v>
      </c>
      <c r="L86" s="19">
        <f t="shared" si="30"/>
        <v>8.1709321436957017E-3</v>
      </c>
      <c r="M86" s="17">
        <v>4959.99</v>
      </c>
      <c r="N86" s="18">
        <v>45</v>
      </c>
      <c r="O86" s="19">
        <f>N86/M86</f>
        <v>9.0725989366914044E-3</v>
      </c>
      <c r="P86" s="17">
        <v>2333.0889999999999</v>
      </c>
      <c r="Q86" s="18">
        <v>0</v>
      </c>
      <c r="R86" s="19">
        <f>Q86/P86</f>
        <v>0</v>
      </c>
    </row>
    <row r="87" spans="2:26" ht="15.75" customHeight="1" x14ac:dyDescent="0.25">
      <c r="B87" s="8" t="s">
        <v>73</v>
      </c>
      <c r="C87" s="4"/>
      <c r="D87" s="20"/>
      <c r="E87" s="21"/>
      <c r="F87" s="22"/>
      <c r="G87" s="20"/>
      <c r="H87" s="21"/>
      <c r="I87" s="22"/>
      <c r="J87" s="20"/>
      <c r="K87" s="21"/>
      <c r="L87" s="22"/>
      <c r="M87" s="21"/>
      <c r="N87" s="21"/>
      <c r="O87" s="22"/>
      <c r="P87" s="21"/>
      <c r="Q87" s="21"/>
      <c r="R87" s="22"/>
    </row>
    <row r="88" spans="2:26" x14ac:dyDescent="0.25">
      <c r="B88" s="3">
        <v>64</v>
      </c>
      <c r="C88" s="4" t="s">
        <v>74</v>
      </c>
      <c r="D88" s="20">
        <v>2208.9569999999999</v>
      </c>
      <c r="E88" s="21">
        <v>652.39800000000002</v>
      </c>
      <c r="F88" s="22">
        <f t="shared" si="28"/>
        <v>0.29534210036682473</v>
      </c>
      <c r="G88" s="20">
        <v>2264</v>
      </c>
      <c r="H88" s="21">
        <v>962.73699999999997</v>
      </c>
      <c r="I88" s="22">
        <f t="shared" si="29"/>
        <v>0.42523719081272082</v>
      </c>
      <c r="J88" s="20">
        <v>2263</v>
      </c>
      <c r="K88" s="21">
        <v>730</v>
      </c>
      <c r="L88" s="22">
        <f t="shared" si="30"/>
        <v>0.32258064516129031</v>
      </c>
      <c r="M88" s="20">
        <v>2779.2130000000002</v>
      </c>
      <c r="N88" s="21">
        <v>100</v>
      </c>
      <c r="O88" s="22">
        <f t="shared" ref="O88:O102" si="38">N88/M88</f>
        <v>3.598140912553302E-2</v>
      </c>
      <c r="P88" s="20">
        <v>3403.788</v>
      </c>
      <c r="Q88" s="21">
        <v>0</v>
      </c>
      <c r="R88" s="22">
        <f t="shared" ref="R88:R102" si="39">Q88/P88</f>
        <v>0</v>
      </c>
    </row>
    <row r="89" spans="2:26" x14ac:dyDescent="0.25">
      <c r="B89" s="3">
        <v>65</v>
      </c>
      <c r="C89" s="4" t="s">
        <v>75</v>
      </c>
      <c r="D89" s="20">
        <v>4189.1090000000004</v>
      </c>
      <c r="E89" s="21">
        <v>927.00099999999998</v>
      </c>
      <c r="F89" s="22">
        <f t="shared" si="28"/>
        <v>0.22128834556465346</v>
      </c>
      <c r="G89" s="20">
        <v>4054</v>
      </c>
      <c r="H89" s="21">
        <v>904.51800000000003</v>
      </c>
      <c r="I89" s="22">
        <f t="shared" si="29"/>
        <v>0.22311741489886533</v>
      </c>
      <c r="J89" s="20">
        <v>4395</v>
      </c>
      <c r="K89" s="21">
        <v>654</v>
      </c>
      <c r="L89" s="22">
        <f t="shared" si="30"/>
        <v>0.14880546075085324</v>
      </c>
      <c r="M89" s="20">
        <v>4205.3959999999997</v>
      </c>
      <c r="N89" s="21">
        <v>0</v>
      </c>
      <c r="O89" s="22">
        <f t="shared" si="38"/>
        <v>0</v>
      </c>
      <c r="P89" s="20">
        <v>5610.5230000000001</v>
      </c>
      <c r="Q89" s="21">
        <v>231.87</v>
      </c>
      <c r="R89" s="22">
        <f t="shared" si="39"/>
        <v>4.1327697970403116E-2</v>
      </c>
    </row>
    <row r="90" spans="2:26" x14ac:dyDescent="0.25">
      <c r="B90" s="3">
        <v>66</v>
      </c>
      <c r="C90" s="4" t="s">
        <v>76</v>
      </c>
      <c r="D90" s="20">
        <v>2916.2179999999998</v>
      </c>
      <c r="E90" s="21">
        <v>1592.1569999999999</v>
      </c>
      <c r="F90" s="22">
        <f t="shared" si="28"/>
        <v>0.5459663852290878</v>
      </c>
      <c r="G90" s="20">
        <v>2460</v>
      </c>
      <c r="H90" s="21">
        <v>201.46799999999999</v>
      </c>
      <c r="I90" s="22">
        <f t="shared" si="29"/>
        <v>8.1897560975609754E-2</v>
      </c>
      <c r="J90" s="20">
        <v>2698</v>
      </c>
      <c r="K90" s="21">
        <v>165</v>
      </c>
      <c r="L90" s="22">
        <f t="shared" si="30"/>
        <v>6.115641215715345E-2</v>
      </c>
      <c r="M90" s="20">
        <v>2908.3649999999998</v>
      </c>
      <c r="N90" s="21">
        <v>321.702</v>
      </c>
      <c r="O90" s="22">
        <f t="shared" si="38"/>
        <v>0.11061266381626791</v>
      </c>
      <c r="P90" s="20">
        <v>3547.8609999999999</v>
      </c>
      <c r="Q90" s="21">
        <v>243.89500000000001</v>
      </c>
      <c r="R90" s="22">
        <f t="shared" si="39"/>
        <v>6.8744237725209642E-2</v>
      </c>
    </row>
    <row r="91" spans="2:26" x14ac:dyDescent="0.25">
      <c r="B91" s="3">
        <v>67</v>
      </c>
      <c r="C91" s="4" t="s">
        <v>77</v>
      </c>
      <c r="D91" s="20">
        <v>2546.527</v>
      </c>
      <c r="E91" s="21">
        <v>1321.6980000000001</v>
      </c>
      <c r="F91" s="22">
        <f t="shared" si="28"/>
        <v>0.5190198258255263</v>
      </c>
      <c r="G91" s="20">
        <v>2432</v>
      </c>
      <c r="H91" s="21">
        <v>1019.6369999999999</v>
      </c>
      <c r="I91" s="22">
        <f t="shared" si="29"/>
        <v>0.41925863486842102</v>
      </c>
      <c r="J91" s="20">
        <v>2893</v>
      </c>
      <c r="K91" s="21">
        <v>376</v>
      </c>
      <c r="L91" s="22">
        <f t="shared" si="30"/>
        <v>0.12996889042516419</v>
      </c>
      <c r="M91" s="20">
        <v>3237.136</v>
      </c>
      <c r="N91" s="21">
        <v>540.04300000000001</v>
      </c>
      <c r="O91" s="22">
        <f t="shared" si="38"/>
        <v>0.16682740545964087</v>
      </c>
      <c r="P91" s="20">
        <v>3889.5430000000001</v>
      </c>
      <c r="Q91" s="21">
        <v>264.36399999999998</v>
      </c>
      <c r="R91" s="22">
        <f t="shared" si="39"/>
        <v>6.7967882087947087E-2</v>
      </c>
    </row>
    <row r="92" spans="2:26" x14ac:dyDescent="0.25">
      <c r="B92" s="3">
        <v>68</v>
      </c>
      <c r="C92" s="4" t="s">
        <v>78</v>
      </c>
      <c r="D92" s="20">
        <v>2939.3820000000001</v>
      </c>
      <c r="E92" s="21">
        <v>364.541</v>
      </c>
      <c r="F92" s="22">
        <f t="shared" si="28"/>
        <v>0.12401960684252676</v>
      </c>
      <c r="G92" s="20">
        <v>2578</v>
      </c>
      <c r="H92" s="21">
        <v>810.7</v>
      </c>
      <c r="I92" s="22">
        <f t="shared" si="29"/>
        <v>0.31446858029480218</v>
      </c>
      <c r="J92" s="20">
        <v>3074</v>
      </c>
      <c r="K92" s="21">
        <v>264</v>
      </c>
      <c r="L92" s="22">
        <f t="shared" si="30"/>
        <v>8.5881587508132726E-2</v>
      </c>
      <c r="M92" s="20">
        <v>2757.3319999999999</v>
      </c>
      <c r="N92" s="21">
        <v>362.18200000000002</v>
      </c>
      <c r="O92" s="22">
        <f t="shared" si="38"/>
        <v>0.13135233624387635</v>
      </c>
      <c r="P92" s="20">
        <v>4336.9650000000001</v>
      </c>
      <c r="Q92" s="21">
        <v>505.512</v>
      </c>
      <c r="R92" s="22">
        <f t="shared" si="39"/>
        <v>0.11655893003517437</v>
      </c>
    </row>
    <row r="93" spans="2:26" x14ac:dyDescent="0.25">
      <c r="B93" s="3">
        <v>69</v>
      </c>
      <c r="C93" s="4" t="s">
        <v>79</v>
      </c>
      <c r="D93" s="20">
        <v>3419.808</v>
      </c>
      <c r="E93" s="21">
        <v>310</v>
      </c>
      <c r="F93" s="22">
        <f t="shared" si="28"/>
        <v>9.0648363884756097E-2</v>
      </c>
      <c r="G93" s="20">
        <v>2306</v>
      </c>
      <c r="H93" s="21">
        <v>562.94200000000001</v>
      </c>
      <c r="I93" s="22">
        <f t="shared" si="29"/>
        <v>0.24412055507372074</v>
      </c>
      <c r="J93" s="20">
        <v>2794</v>
      </c>
      <c r="K93" s="21">
        <v>354</v>
      </c>
      <c r="L93" s="22">
        <f t="shared" si="30"/>
        <v>0.12670007158196134</v>
      </c>
      <c r="M93" s="20">
        <v>3110.01</v>
      </c>
      <c r="N93" s="21">
        <v>559.53200000000004</v>
      </c>
      <c r="O93" s="22">
        <f t="shared" si="38"/>
        <v>0.1799132478673702</v>
      </c>
      <c r="P93" s="20">
        <v>3570.2449999999999</v>
      </c>
      <c r="Q93" s="21">
        <v>367.98399999999998</v>
      </c>
      <c r="R93" s="22">
        <f t="shared" si="39"/>
        <v>0.10306967729105425</v>
      </c>
    </row>
    <row r="94" spans="2:26" x14ac:dyDescent="0.25">
      <c r="B94" s="3">
        <v>70</v>
      </c>
      <c r="C94" s="4" t="s">
        <v>80</v>
      </c>
      <c r="D94" s="20">
        <v>841.846</v>
      </c>
      <c r="E94" s="21">
        <v>110</v>
      </c>
      <c r="F94" s="22">
        <f t="shared" si="28"/>
        <v>0.13066522855724205</v>
      </c>
      <c r="G94" s="20">
        <v>1521</v>
      </c>
      <c r="H94" s="21">
        <v>160</v>
      </c>
      <c r="I94" s="22">
        <f t="shared" si="29"/>
        <v>0.10519395134779751</v>
      </c>
      <c r="J94" s="20">
        <v>1437</v>
      </c>
      <c r="K94" s="21">
        <v>50</v>
      </c>
      <c r="L94" s="22">
        <f t="shared" si="30"/>
        <v>3.4794711203897009E-2</v>
      </c>
      <c r="M94" s="20">
        <v>1917.5940000000001</v>
      </c>
      <c r="N94" s="21">
        <v>97.073999999999998</v>
      </c>
      <c r="O94" s="22">
        <f t="shared" si="38"/>
        <v>5.0622811710925253E-2</v>
      </c>
      <c r="P94" s="20">
        <v>1776.74</v>
      </c>
      <c r="Q94" s="21">
        <v>852.60400000000004</v>
      </c>
      <c r="R94" s="22">
        <f t="shared" si="39"/>
        <v>0.47986987403897025</v>
      </c>
    </row>
    <row r="95" spans="2:26" x14ac:dyDescent="0.25">
      <c r="B95" s="3">
        <v>71</v>
      </c>
      <c r="C95" s="4" t="s">
        <v>81</v>
      </c>
      <c r="D95" s="20">
        <v>5446.0829999999996</v>
      </c>
      <c r="E95" s="21">
        <v>542.24199999999996</v>
      </c>
      <c r="F95" s="22">
        <f t="shared" si="28"/>
        <v>9.9565504234878532E-2</v>
      </c>
      <c r="G95" s="20">
        <v>1863</v>
      </c>
      <c r="H95" s="21">
        <v>440.36500000000001</v>
      </c>
      <c r="I95" s="22">
        <f t="shared" si="29"/>
        <v>0.23637412775093936</v>
      </c>
      <c r="J95" s="20">
        <v>1773</v>
      </c>
      <c r="K95" s="21">
        <v>333</v>
      </c>
      <c r="L95" s="22">
        <f t="shared" si="30"/>
        <v>0.18781725888324874</v>
      </c>
      <c r="M95" s="20">
        <v>1690.1559999999999</v>
      </c>
      <c r="N95" s="21">
        <v>772.17499999999995</v>
      </c>
      <c r="O95" s="22">
        <f t="shared" si="38"/>
        <v>0.45686611176719782</v>
      </c>
      <c r="P95" s="20">
        <v>2378.16</v>
      </c>
      <c r="Q95" s="21">
        <v>188.27799999999999</v>
      </c>
      <c r="R95" s="22">
        <f t="shared" si="39"/>
        <v>7.9169610118747263E-2</v>
      </c>
    </row>
    <row r="96" spans="2:26" x14ac:dyDescent="0.25">
      <c r="B96" s="3">
        <v>72</v>
      </c>
      <c r="C96" s="4" t="s">
        <v>82</v>
      </c>
      <c r="D96" s="20">
        <v>1590.5309999999999</v>
      </c>
      <c r="E96" s="21">
        <v>519.55399999999997</v>
      </c>
      <c r="F96" s="22">
        <f t="shared" si="28"/>
        <v>0.32665443175895342</v>
      </c>
      <c r="G96" s="20">
        <v>1722</v>
      </c>
      <c r="H96" s="21">
        <v>300</v>
      </c>
      <c r="I96" s="22">
        <f t="shared" si="29"/>
        <v>0.17421602787456447</v>
      </c>
      <c r="J96" s="20">
        <v>1635</v>
      </c>
      <c r="K96" s="21">
        <v>300</v>
      </c>
      <c r="L96" s="22">
        <f t="shared" si="30"/>
        <v>0.1834862385321101</v>
      </c>
      <c r="M96" s="20">
        <v>1339.1659999999999</v>
      </c>
      <c r="N96" s="21">
        <v>300</v>
      </c>
      <c r="O96" s="22">
        <f t="shared" si="38"/>
        <v>0.224020024403248</v>
      </c>
      <c r="P96" s="20">
        <v>2101.7069999999999</v>
      </c>
      <c r="Q96" s="21">
        <v>900</v>
      </c>
      <c r="R96" s="22">
        <f t="shared" si="39"/>
        <v>0.42822334416738395</v>
      </c>
      <c r="U96" s="24"/>
      <c r="V96" s="24"/>
      <c r="W96" s="24"/>
      <c r="X96" s="24"/>
      <c r="Y96" s="29"/>
      <c r="Z96" s="24"/>
    </row>
    <row r="97" spans="2:26" x14ac:dyDescent="0.25">
      <c r="B97" s="3">
        <v>73</v>
      </c>
      <c r="C97" s="4" t="s">
        <v>83</v>
      </c>
      <c r="D97" s="20">
        <v>1292.2719999999999</v>
      </c>
      <c r="E97" s="21">
        <v>377.25299999999999</v>
      </c>
      <c r="F97" s="22">
        <f t="shared" si="28"/>
        <v>0.29193002711503463</v>
      </c>
      <c r="G97" s="20">
        <v>1318</v>
      </c>
      <c r="H97" s="21">
        <v>225.95</v>
      </c>
      <c r="I97" s="22">
        <f t="shared" si="29"/>
        <v>0.1714339908952959</v>
      </c>
      <c r="J97" s="20">
        <v>1239</v>
      </c>
      <c r="K97" s="21">
        <v>315</v>
      </c>
      <c r="L97" s="22">
        <f t="shared" si="30"/>
        <v>0.25423728813559321</v>
      </c>
      <c r="M97" s="20">
        <v>1175.3119999999999</v>
      </c>
      <c r="N97" s="21">
        <v>340.88200000000001</v>
      </c>
      <c r="O97" s="22">
        <f t="shared" si="38"/>
        <v>0.29003532678982263</v>
      </c>
      <c r="P97" s="20">
        <v>1675.077</v>
      </c>
      <c r="Q97" s="21">
        <v>99.116</v>
      </c>
      <c r="R97" s="22">
        <f t="shared" si="39"/>
        <v>5.9171011243065244E-2</v>
      </c>
      <c r="U97" s="29"/>
      <c r="V97" s="29"/>
      <c r="W97" s="29"/>
      <c r="X97" s="29"/>
      <c r="Y97" s="29"/>
      <c r="Z97" s="29"/>
    </row>
    <row r="98" spans="2:26" x14ac:dyDescent="0.25">
      <c r="B98" s="3">
        <v>74</v>
      </c>
      <c r="C98" s="4" t="s">
        <v>84</v>
      </c>
      <c r="D98" s="20">
        <v>937.56600000000003</v>
      </c>
      <c r="E98" s="21">
        <v>370.767</v>
      </c>
      <c r="F98" s="22">
        <f t="shared" si="28"/>
        <v>0.39545695983002793</v>
      </c>
      <c r="G98" s="20">
        <v>1209</v>
      </c>
      <c r="H98" s="21">
        <v>625.70000000000005</v>
      </c>
      <c r="I98" s="22">
        <f t="shared" si="29"/>
        <v>0.51753515301902397</v>
      </c>
      <c r="J98" s="20">
        <v>1131</v>
      </c>
      <c r="K98" s="21">
        <v>381</v>
      </c>
      <c r="L98" s="22">
        <f t="shared" si="30"/>
        <v>0.33687002652519893</v>
      </c>
      <c r="M98" s="20">
        <v>2159.2179999999998</v>
      </c>
      <c r="N98" s="21">
        <v>357.42200000000003</v>
      </c>
      <c r="O98" s="22">
        <f t="shared" si="38"/>
        <v>0.16553307725296845</v>
      </c>
      <c r="P98" s="20">
        <v>1462.95</v>
      </c>
      <c r="Q98" s="21">
        <v>126.246</v>
      </c>
      <c r="R98" s="22">
        <f t="shared" si="39"/>
        <v>8.6295498820875616E-2</v>
      </c>
      <c r="U98" s="29"/>
      <c r="V98" s="29"/>
      <c r="W98" s="29"/>
      <c r="X98" s="29"/>
      <c r="Y98" s="29"/>
      <c r="Z98" s="29"/>
    </row>
    <row r="99" spans="2:26" x14ac:dyDescent="0.25">
      <c r="B99" s="3">
        <v>75</v>
      </c>
      <c r="C99" s="4" t="s">
        <v>85</v>
      </c>
      <c r="D99" s="20">
        <v>2215.1950000000002</v>
      </c>
      <c r="E99" s="21">
        <v>359.16</v>
      </c>
      <c r="F99" s="22">
        <f t="shared" si="28"/>
        <v>0.16213471048824143</v>
      </c>
      <c r="G99" s="20">
        <v>1220</v>
      </c>
      <c r="H99" s="21">
        <v>172.30699999999999</v>
      </c>
      <c r="I99" s="22">
        <f t="shared" si="29"/>
        <v>0.14123524590163933</v>
      </c>
      <c r="J99" s="20">
        <v>1142</v>
      </c>
      <c r="K99" s="21">
        <v>289</v>
      </c>
      <c r="L99" s="22">
        <f t="shared" si="30"/>
        <v>0.2530647985989492</v>
      </c>
      <c r="M99" s="20">
        <v>1149.096</v>
      </c>
      <c r="N99" s="21">
        <v>499.76600000000002</v>
      </c>
      <c r="O99" s="22">
        <f t="shared" si="38"/>
        <v>0.43492101617271317</v>
      </c>
      <c r="P99" s="20">
        <v>1475.912</v>
      </c>
      <c r="Q99" s="21">
        <v>96.46</v>
      </c>
      <c r="R99" s="22">
        <f t="shared" si="39"/>
        <v>6.5356200098650868E-2</v>
      </c>
      <c r="U99" s="24"/>
      <c r="V99" s="24"/>
      <c r="W99" s="24"/>
      <c r="X99" s="24"/>
      <c r="Z99" s="24"/>
    </row>
    <row r="100" spans="2:26" x14ac:dyDescent="0.25">
      <c r="B100" s="3">
        <v>76</v>
      </c>
      <c r="C100" s="4" t="s">
        <v>101</v>
      </c>
      <c r="D100" s="20">
        <v>2300.172</v>
      </c>
      <c r="E100" s="21">
        <v>274.26900000000001</v>
      </c>
      <c r="F100" s="22">
        <f t="shared" si="28"/>
        <v>0.11923847434017978</v>
      </c>
      <c r="G100" s="20">
        <v>2053</v>
      </c>
      <c r="H100" s="21">
        <v>183.06800000000001</v>
      </c>
      <c r="I100" s="22">
        <f t="shared" si="29"/>
        <v>8.9170969313200205E-2</v>
      </c>
      <c r="J100" s="20">
        <v>1960</v>
      </c>
      <c r="K100" s="21">
        <v>204</v>
      </c>
      <c r="L100" s="22">
        <f t="shared" si="30"/>
        <v>0.10408163265306122</v>
      </c>
      <c r="M100" s="20">
        <v>997.274</v>
      </c>
      <c r="N100" s="21">
        <v>155.84899999999999</v>
      </c>
      <c r="O100" s="22">
        <f t="shared" si="38"/>
        <v>0.156275005665444</v>
      </c>
      <c r="P100" s="20">
        <v>2671.855</v>
      </c>
      <c r="Q100" s="21">
        <v>0</v>
      </c>
      <c r="R100" s="22">
        <f t="shared" si="39"/>
        <v>0</v>
      </c>
      <c r="U100" s="24"/>
      <c r="V100" s="24"/>
      <c r="W100" s="24"/>
      <c r="X100" s="24"/>
      <c r="Z100" s="24"/>
    </row>
    <row r="101" spans="2:26" x14ac:dyDescent="0.25">
      <c r="B101" s="3">
        <v>77</v>
      </c>
      <c r="C101" s="4" t="s">
        <v>86</v>
      </c>
      <c r="D101" s="20">
        <v>1133.57</v>
      </c>
      <c r="E101" s="21">
        <v>17.045999999999999</v>
      </c>
      <c r="F101" s="22">
        <f t="shared" si="28"/>
        <v>1.5037448062316399E-2</v>
      </c>
      <c r="G101" s="20">
        <v>1210</v>
      </c>
      <c r="H101" s="21">
        <v>165.57300000000001</v>
      </c>
      <c r="I101" s="22">
        <f t="shared" si="29"/>
        <v>0.13683719008264464</v>
      </c>
      <c r="J101" s="20">
        <v>1132</v>
      </c>
      <c r="K101" s="21">
        <v>206</v>
      </c>
      <c r="L101" s="22">
        <f t="shared" si="30"/>
        <v>0.18197879858657243</v>
      </c>
      <c r="M101" s="20">
        <v>1164.6500000000001</v>
      </c>
      <c r="N101" s="21">
        <v>179.47399999999999</v>
      </c>
      <c r="O101" s="22">
        <f t="shared" si="38"/>
        <v>0.15410123212982438</v>
      </c>
      <c r="P101" s="20">
        <v>1444.0450000000001</v>
      </c>
      <c r="Q101" s="21">
        <v>259.05599999999998</v>
      </c>
      <c r="R101" s="22">
        <f t="shared" si="39"/>
        <v>0.17939607145206693</v>
      </c>
    </row>
    <row r="102" spans="2:26" x14ac:dyDescent="0.25">
      <c r="B102" s="3">
        <v>78</v>
      </c>
      <c r="C102" s="4" t="s">
        <v>87</v>
      </c>
      <c r="D102" s="20">
        <v>2625.393</v>
      </c>
      <c r="E102" s="21">
        <v>496.69299999999998</v>
      </c>
      <c r="F102" s="22">
        <f t="shared" si="28"/>
        <v>0.18918805679759182</v>
      </c>
      <c r="G102" s="20">
        <v>2081</v>
      </c>
      <c r="H102" s="21">
        <v>713.19899999999996</v>
      </c>
      <c r="I102" s="22">
        <f t="shared" si="29"/>
        <v>0.34271936568957229</v>
      </c>
      <c r="J102" s="20">
        <v>932</v>
      </c>
      <c r="K102" s="21">
        <v>929</v>
      </c>
      <c r="L102" s="22">
        <f t="shared" si="30"/>
        <v>0.99678111587982832</v>
      </c>
      <c r="M102" s="20">
        <v>1072.5</v>
      </c>
      <c r="N102" s="21">
        <v>455.64800000000002</v>
      </c>
      <c r="O102" s="22">
        <f t="shared" si="38"/>
        <v>0.42484662004662005</v>
      </c>
      <c r="P102" s="20">
        <v>1259.5060000000001</v>
      </c>
      <c r="Q102" s="21">
        <v>156.31700000000001</v>
      </c>
      <c r="R102" s="22">
        <f t="shared" si="39"/>
        <v>0.12410977002094471</v>
      </c>
    </row>
    <row r="103" spans="2:26" x14ac:dyDescent="0.25">
      <c r="B103" s="7" t="s">
        <v>88</v>
      </c>
      <c r="C103" s="2"/>
      <c r="D103" s="17"/>
      <c r="E103" s="18"/>
      <c r="F103" s="19"/>
      <c r="G103" s="17"/>
      <c r="H103" s="18"/>
      <c r="I103" s="19"/>
      <c r="J103" s="17"/>
      <c r="K103" s="18"/>
      <c r="L103" s="19"/>
      <c r="M103" s="18"/>
      <c r="N103" s="18"/>
      <c r="O103" s="19"/>
      <c r="P103" s="18"/>
      <c r="Q103" s="18"/>
      <c r="R103" s="19"/>
    </row>
    <row r="104" spans="2:26" x14ac:dyDescent="0.25">
      <c r="B104" s="1">
        <v>79</v>
      </c>
      <c r="C104" s="2" t="s">
        <v>89</v>
      </c>
      <c r="D104" s="17" t="s">
        <v>96</v>
      </c>
      <c r="E104" s="18" t="s">
        <v>96</v>
      </c>
      <c r="F104" s="19" t="s">
        <v>96</v>
      </c>
      <c r="G104" s="17">
        <v>1028</v>
      </c>
      <c r="H104" s="18">
        <v>110</v>
      </c>
      <c r="I104" s="19">
        <f t="shared" si="29"/>
        <v>0.10700389105058365</v>
      </c>
      <c r="J104" s="17">
        <v>1043</v>
      </c>
      <c r="K104" s="18">
        <v>110</v>
      </c>
      <c r="L104" s="19">
        <f t="shared" si="30"/>
        <v>0.10546500479386385</v>
      </c>
      <c r="M104" s="17">
        <v>1179.3789999999999</v>
      </c>
      <c r="N104" s="18">
        <v>83</v>
      </c>
      <c r="O104" s="19">
        <f t="shared" ref="O104" si="40">N104/M104</f>
        <v>7.0376019922348973E-2</v>
      </c>
      <c r="P104" s="17">
        <v>1186.855</v>
      </c>
      <c r="Q104" s="18">
        <v>80</v>
      </c>
      <c r="R104" s="19">
        <f t="shared" ref="R104" si="41">Q104/P104</f>
        <v>6.740503262824861E-2</v>
      </c>
    </row>
    <row r="105" spans="2:26" x14ac:dyDescent="0.25">
      <c r="B105" s="8" t="s">
        <v>90</v>
      </c>
      <c r="C105" s="4"/>
      <c r="D105" s="20"/>
      <c r="E105" s="21"/>
      <c r="F105" s="22"/>
      <c r="G105" s="20"/>
      <c r="H105" s="21"/>
      <c r="I105" s="22"/>
      <c r="J105" s="20"/>
      <c r="K105" s="21"/>
      <c r="L105" s="22"/>
      <c r="M105" s="21"/>
      <c r="N105" s="21"/>
      <c r="O105" s="22"/>
      <c r="P105" s="21"/>
      <c r="Q105" s="21"/>
      <c r="R105" s="22"/>
    </row>
    <row r="106" spans="2:26" x14ac:dyDescent="0.25">
      <c r="B106" s="3">
        <v>80</v>
      </c>
      <c r="C106" s="4" t="s">
        <v>91</v>
      </c>
      <c r="D106" s="20" t="s">
        <v>96</v>
      </c>
      <c r="E106" s="21" t="s">
        <v>96</v>
      </c>
      <c r="F106" s="22" t="s">
        <v>96</v>
      </c>
      <c r="G106" s="20" t="s">
        <v>96</v>
      </c>
      <c r="H106" s="21">
        <v>493</v>
      </c>
      <c r="I106" s="22" t="s">
        <v>96</v>
      </c>
      <c r="J106" s="20" t="s">
        <v>96</v>
      </c>
      <c r="K106" s="21">
        <v>2701</v>
      </c>
      <c r="L106" s="22" t="s">
        <v>96</v>
      </c>
      <c r="M106" s="20" t="s">
        <v>96</v>
      </c>
      <c r="N106" s="21">
        <v>9754.4189999999999</v>
      </c>
      <c r="O106" s="22" t="s">
        <v>96</v>
      </c>
      <c r="P106" s="20" t="s">
        <v>96</v>
      </c>
      <c r="Q106" s="21">
        <v>8549.8230000000003</v>
      </c>
      <c r="R106" s="22" t="s">
        <v>96</v>
      </c>
    </row>
    <row r="107" spans="2:26" x14ac:dyDescent="0.25">
      <c r="B107" s="7" t="s">
        <v>102</v>
      </c>
      <c r="C107" s="2"/>
      <c r="D107" s="17"/>
      <c r="E107" s="18"/>
      <c r="F107" s="19"/>
      <c r="G107" s="17"/>
      <c r="H107" s="18"/>
      <c r="I107" s="19"/>
      <c r="J107" s="17"/>
      <c r="K107" s="18"/>
      <c r="L107" s="19"/>
      <c r="M107" s="18"/>
      <c r="N107" s="18"/>
      <c r="O107" s="19"/>
      <c r="P107" s="18"/>
      <c r="Q107" s="18"/>
      <c r="R107" s="19"/>
    </row>
    <row r="108" spans="2:26" x14ac:dyDescent="0.25">
      <c r="B108" s="1">
        <v>81</v>
      </c>
      <c r="C108" s="2" t="s">
        <v>103</v>
      </c>
      <c r="D108" s="17" t="s">
        <v>96</v>
      </c>
      <c r="E108" s="18" t="s">
        <v>96</v>
      </c>
      <c r="F108" s="19" t="s">
        <v>96</v>
      </c>
      <c r="G108" s="17" t="s">
        <v>96</v>
      </c>
      <c r="H108" s="18" t="s">
        <v>96</v>
      </c>
      <c r="I108" s="19" t="s">
        <v>96</v>
      </c>
      <c r="J108" s="17" t="s">
        <v>96</v>
      </c>
      <c r="K108" s="18" t="s">
        <v>96</v>
      </c>
      <c r="L108" s="19" t="s">
        <v>96</v>
      </c>
      <c r="M108" s="17">
        <v>126.233</v>
      </c>
      <c r="N108" s="18">
        <v>16.117000000000001</v>
      </c>
      <c r="O108" s="19">
        <f t="shared" ref="O108" si="42">N108/M108</f>
        <v>0.12767659803696341</v>
      </c>
      <c r="P108" s="17">
        <v>130.02000000000001</v>
      </c>
      <c r="Q108" s="18">
        <v>13.84</v>
      </c>
      <c r="R108" s="19">
        <f t="shared" ref="R108" si="43">Q108/P108</f>
        <v>0.10644516228272573</v>
      </c>
    </row>
    <row r="109" spans="2:26" x14ac:dyDescent="0.25">
      <c r="B109" s="122" t="s">
        <v>97</v>
      </c>
      <c r="C109" s="123"/>
      <c r="D109" s="116"/>
      <c r="E109" s="112">
        <f>SUM(E7:E108)</f>
        <v>214371.84276700002</v>
      </c>
      <c r="F109" s="114"/>
      <c r="G109" s="116"/>
      <c r="H109" s="112">
        <f>SUM(H7:H108)</f>
        <v>252225.67266666671</v>
      </c>
      <c r="I109" s="114"/>
      <c r="J109" s="116"/>
      <c r="K109" s="112">
        <f>SUM(K7:K108)</f>
        <v>284044.397</v>
      </c>
      <c r="L109" s="114"/>
      <c r="M109" s="116"/>
      <c r="N109" s="112">
        <f>SUM(N7:N108)</f>
        <v>315679.1086434999</v>
      </c>
      <c r="O109" s="114"/>
      <c r="P109" s="116"/>
      <c r="Q109" s="112">
        <f>SUM(Q7:Q108)</f>
        <v>328520.43469999998</v>
      </c>
      <c r="R109" s="114"/>
    </row>
    <row r="110" spans="2:26" x14ac:dyDescent="0.25">
      <c r="B110" s="124"/>
      <c r="C110" s="125"/>
      <c r="D110" s="117"/>
      <c r="E110" s="113"/>
      <c r="F110" s="115"/>
      <c r="G110" s="117"/>
      <c r="H110" s="113"/>
      <c r="I110" s="115"/>
      <c r="J110" s="117"/>
      <c r="K110" s="113"/>
      <c r="L110" s="115"/>
      <c r="M110" s="117"/>
      <c r="N110" s="113"/>
      <c r="O110" s="115"/>
      <c r="P110" s="117"/>
      <c r="Q110" s="113"/>
      <c r="R110" s="115"/>
    </row>
    <row r="111" spans="2:26" x14ac:dyDescent="0.25">
      <c r="B111" s="55" t="s">
        <v>182</v>
      </c>
      <c r="N111" s="27"/>
    </row>
    <row r="112" spans="2:26" x14ac:dyDescent="0.25">
      <c r="B112" s="55"/>
      <c r="K112" s="32"/>
      <c r="N112" s="33"/>
    </row>
    <row r="113" spans="5:17" x14ac:dyDescent="0.25">
      <c r="K113" s="31"/>
      <c r="M113" s="26"/>
      <c r="N113" s="30"/>
    </row>
    <row r="114" spans="5:17" x14ac:dyDescent="0.25">
      <c r="M114" s="25"/>
      <c r="N114" s="25"/>
    </row>
    <row r="115" spans="5:17" x14ac:dyDescent="0.25">
      <c r="E115" s="28"/>
      <c r="N115" s="27"/>
    </row>
    <row r="116" spans="5:17" x14ac:dyDescent="0.25"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</row>
    <row r="118" spans="5:17" x14ac:dyDescent="0.25">
      <c r="Q118" s="26"/>
    </row>
  </sheetData>
  <sheetProtection password="C69F" sheet="1" objects="1" scenarios="1"/>
  <mergeCells count="26">
    <mergeCell ref="B2:R3"/>
    <mergeCell ref="B4:B5"/>
    <mergeCell ref="C4:C5"/>
    <mergeCell ref="D4:F4"/>
    <mergeCell ref="G4:I4"/>
    <mergeCell ref="J4:L4"/>
    <mergeCell ref="M4:O4"/>
    <mergeCell ref="P4:R4"/>
    <mergeCell ref="B6:C6"/>
    <mergeCell ref="B8:C8"/>
    <mergeCell ref="B109:C110"/>
    <mergeCell ref="D109:D110"/>
    <mergeCell ref="E109:E110"/>
    <mergeCell ref="F109:F110"/>
    <mergeCell ref="G109:G110"/>
    <mergeCell ref="H109:H110"/>
    <mergeCell ref="I109:I110"/>
    <mergeCell ref="J109:J110"/>
    <mergeCell ref="Q109:Q110"/>
    <mergeCell ref="R109:R110"/>
    <mergeCell ref="K109:K110"/>
    <mergeCell ref="L109:L110"/>
    <mergeCell ref="N109:N110"/>
    <mergeCell ref="O109:O110"/>
    <mergeCell ref="M109:M110"/>
    <mergeCell ref="P109:P110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9"/>
  <sheetViews>
    <sheetView zoomScale="80" zoomScaleNormal="80" workbookViewId="0"/>
  </sheetViews>
  <sheetFormatPr baseColWidth="10" defaultRowHeight="15" x14ac:dyDescent="0.25"/>
  <cols>
    <col min="2" max="2" width="44.5703125" customWidth="1"/>
  </cols>
  <sheetData>
    <row r="4" spans="2:7" x14ac:dyDescent="0.25">
      <c r="B4" s="132" t="s">
        <v>169</v>
      </c>
      <c r="C4" s="133"/>
      <c r="D4" s="133"/>
      <c r="E4" s="133"/>
      <c r="F4" s="133"/>
      <c r="G4" s="134"/>
    </row>
    <row r="5" spans="2:7" x14ac:dyDescent="0.25">
      <c r="B5" s="40"/>
      <c r="C5" s="34">
        <v>2011</v>
      </c>
      <c r="D5" s="34">
        <v>2012</v>
      </c>
      <c r="E5" s="34">
        <v>2013</v>
      </c>
      <c r="F5" s="34">
        <v>2014</v>
      </c>
      <c r="G5" s="35" t="s">
        <v>114</v>
      </c>
    </row>
    <row r="6" spans="2:7" x14ac:dyDescent="0.25">
      <c r="B6" s="46" t="s">
        <v>115</v>
      </c>
      <c r="C6" s="41">
        <v>214371.84276700002</v>
      </c>
      <c r="D6" s="41">
        <v>252225.67266666671</v>
      </c>
      <c r="E6" s="41">
        <v>284044.397</v>
      </c>
      <c r="F6" s="41">
        <v>315679.1086434999</v>
      </c>
      <c r="G6" s="42">
        <v>328520.43469999998</v>
      </c>
    </row>
    <row r="7" spans="2:7" x14ac:dyDescent="0.25">
      <c r="B7" s="47" t="s">
        <v>116</v>
      </c>
      <c r="C7" s="44">
        <v>1.7683039602920726E-3</v>
      </c>
      <c r="D7" s="44">
        <v>1.9553940525530895E-3</v>
      </c>
      <c r="E7" s="44">
        <v>2.0699198315640107E-3</v>
      </c>
      <c r="F7" s="44">
        <v>2.1395472440394934E-3</v>
      </c>
      <c r="G7" s="45">
        <v>2.0934398498728955E-3</v>
      </c>
    </row>
    <row r="11" spans="2:7" x14ac:dyDescent="0.25">
      <c r="B11" s="132" t="s">
        <v>122</v>
      </c>
      <c r="C11" s="133"/>
      <c r="D11" s="133"/>
      <c r="E11" s="133"/>
      <c r="F11" s="133"/>
      <c r="G11" s="134"/>
    </row>
    <row r="12" spans="2:7" x14ac:dyDescent="0.25">
      <c r="B12" s="40"/>
      <c r="C12" s="34">
        <v>2011</v>
      </c>
      <c r="D12" s="34">
        <v>2012</v>
      </c>
      <c r="E12" s="34">
        <v>2013</v>
      </c>
      <c r="F12" s="34">
        <v>2014</v>
      </c>
      <c r="G12" s="35" t="s">
        <v>114</v>
      </c>
    </row>
    <row r="13" spans="2:7" x14ac:dyDescent="0.25">
      <c r="B13" s="48" t="s">
        <v>117</v>
      </c>
      <c r="C13" s="50">
        <v>9853</v>
      </c>
      <c r="D13" s="41">
        <v>12814</v>
      </c>
      <c r="E13" s="41">
        <v>22319.597000000002</v>
      </c>
      <c r="F13" s="41">
        <v>18232.321988</v>
      </c>
      <c r="G13" s="42">
        <v>20424.752370000006</v>
      </c>
    </row>
    <row r="14" spans="2:7" x14ac:dyDescent="0.25">
      <c r="B14" s="49" t="s">
        <v>118</v>
      </c>
      <c r="C14" s="20">
        <v>11195</v>
      </c>
      <c r="D14" s="21">
        <v>13607</v>
      </c>
      <c r="E14" s="21">
        <v>15371.115</v>
      </c>
      <c r="F14" s="21">
        <v>8251.3241969999999</v>
      </c>
      <c r="G14" s="43">
        <v>9291.1693099999993</v>
      </c>
    </row>
    <row r="15" spans="2:7" x14ac:dyDescent="0.25">
      <c r="B15" s="49" t="s">
        <v>177</v>
      </c>
      <c r="C15" s="20">
        <v>27603</v>
      </c>
      <c r="D15" s="21">
        <v>23958</v>
      </c>
      <c r="E15" s="21">
        <v>26941.276999999998</v>
      </c>
      <c r="F15" s="21">
        <v>21120.797212012218</v>
      </c>
      <c r="G15" s="43">
        <v>17784.692514446451</v>
      </c>
    </row>
    <row r="16" spans="2:7" x14ac:dyDescent="0.25">
      <c r="B16" s="49" t="s">
        <v>176</v>
      </c>
      <c r="C16" s="20">
        <v>152212</v>
      </c>
      <c r="D16" s="21">
        <v>196530</v>
      </c>
      <c r="E16" s="21">
        <v>211777.41699999999</v>
      </c>
      <c r="F16" s="21">
        <v>239740.78231430799</v>
      </c>
      <c r="G16" s="43">
        <v>253910.79312369201</v>
      </c>
    </row>
    <row r="17" spans="2:7" x14ac:dyDescent="0.25">
      <c r="B17" s="49" t="s">
        <v>178</v>
      </c>
      <c r="C17" s="3" t="s">
        <v>96</v>
      </c>
      <c r="D17" s="21" t="s">
        <v>96</v>
      </c>
      <c r="E17" s="21" t="s">
        <v>96</v>
      </c>
      <c r="F17" s="21">
        <v>307.20788900000002</v>
      </c>
      <c r="G17" s="43">
        <v>207.53100000000001</v>
      </c>
    </row>
    <row r="18" spans="2:7" x14ac:dyDescent="0.25">
      <c r="B18" s="49" t="s">
        <v>179</v>
      </c>
      <c r="C18" s="3" t="s">
        <v>96</v>
      </c>
      <c r="D18" s="21" t="s">
        <v>96</v>
      </c>
      <c r="E18" s="21" t="s">
        <v>96</v>
      </c>
      <c r="F18" s="21">
        <v>51.957999999999998</v>
      </c>
      <c r="G18" s="43">
        <v>51.048000000000002</v>
      </c>
    </row>
    <row r="19" spans="2:7" x14ac:dyDescent="0.25">
      <c r="B19" s="49" t="s">
        <v>180</v>
      </c>
      <c r="C19" s="3" t="s">
        <v>96</v>
      </c>
      <c r="D19" s="21" t="s">
        <v>96</v>
      </c>
      <c r="E19" s="21" t="s">
        <v>96</v>
      </c>
      <c r="F19" s="21">
        <v>1269.8275079999999</v>
      </c>
      <c r="G19" s="43">
        <v>681.87699999999995</v>
      </c>
    </row>
    <row r="20" spans="2:7" x14ac:dyDescent="0.25">
      <c r="B20" s="49" t="s">
        <v>181</v>
      </c>
      <c r="C20" s="3" t="s">
        <v>96</v>
      </c>
      <c r="D20" s="21" t="s">
        <v>96</v>
      </c>
      <c r="E20" s="21" t="s">
        <v>96</v>
      </c>
      <c r="F20" s="21">
        <v>2131.4942579999997</v>
      </c>
      <c r="G20" s="43">
        <v>1464.4612</v>
      </c>
    </row>
    <row r="21" spans="2:7" x14ac:dyDescent="0.25">
      <c r="B21" s="49" t="s">
        <v>119</v>
      </c>
      <c r="C21" s="20">
        <v>13509</v>
      </c>
      <c r="D21" s="21">
        <v>5317</v>
      </c>
      <c r="E21" s="21">
        <v>7634.2979999999998</v>
      </c>
      <c r="F21" s="21">
        <v>7153.3374400000002</v>
      </c>
      <c r="G21" s="43">
        <v>2382.7579719999994</v>
      </c>
    </row>
    <row r="22" spans="2:7" x14ac:dyDescent="0.25">
      <c r="B22" s="49" t="s">
        <v>120</v>
      </c>
      <c r="C22" s="3" t="s">
        <v>96</v>
      </c>
      <c r="D22" s="52" t="s">
        <v>96</v>
      </c>
      <c r="E22" s="52" t="s">
        <v>96</v>
      </c>
      <c r="F22" s="21">
        <v>17420.058702000024</v>
      </c>
      <c r="G22" s="43">
        <v>22321.353782400114</v>
      </c>
    </row>
    <row r="23" spans="2:7" x14ac:dyDescent="0.25">
      <c r="B23" s="51" t="s">
        <v>121</v>
      </c>
      <c r="C23" s="53">
        <f>SUM(C13:C22)</f>
        <v>214372</v>
      </c>
      <c r="D23" s="53">
        <f t="shared" ref="D23:G23" si="0">SUM(D13:D22)</f>
        <v>252226</v>
      </c>
      <c r="E23" s="53">
        <f>SUM(E13:E22)</f>
        <v>284043.70399999997</v>
      </c>
      <c r="F23" s="53">
        <f>SUM(F13:F22)</f>
        <v>315679.10950832017</v>
      </c>
      <c r="G23" s="54">
        <f t="shared" si="0"/>
        <v>328520.43627253862</v>
      </c>
    </row>
    <row r="25" spans="2:7" x14ac:dyDescent="0.25">
      <c r="B25" s="55" t="s">
        <v>123</v>
      </c>
    </row>
    <row r="26" spans="2:7" x14ac:dyDescent="0.25">
      <c r="B26" s="55" t="s">
        <v>174</v>
      </c>
    </row>
    <row r="27" spans="2:7" x14ac:dyDescent="0.25">
      <c r="B27" s="55" t="s">
        <v>175</v>
      </c>
    </row>
    <row r="28" spans="2:7" x14ac:dyDescent="0.25">
      <c r="B28" s="55" t="s">
        <v>124</v>
      </c>
    </row>
    <row r="29" spans="2:7" x14ac:dyDescent="0.25">
      <c r="B29" s="55" t="s">
        <v>125</v>
      </c>
    </row>
  </sheetData>
  <sheetProtection password="C69F" sheet="1" objects="1" scenarios="1"/>
  <mergeCells count="2">
    <mergeCell ref="B4:G4"/>
    <mergeCell ref="B11:G11"/>
  </mergeCells>
  <pageMargins left="0.7" right="0.7" top="0.75" bottom="0.75" header="0.3" footer="0.3"/>
  <pageSetup orientation="portrait" horizontalDpi="4294967293" verticalDpi="0" r:id="rId1"/>
  <ignoredErrors>
    <ignoredError sqref="F2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24"/>
  <sheetViews>
    <sheetView workbookViewId="0"/>
  </sheetViews>
  <sheetFormatPr baseColWidth="10" defaultRowHeight="15" x14ac:dyDescent="0.25"/>
  <cols>
    <col min="6" max="6" width="43.140625" customWidth="1"/>
  </cols>
  <sheetData>
    <row r="4" spans="2:14" x14ac:dyDescent="0.25">
      <c r="B4" s="132" t="s">
        <v>169</v>
      </c>
      <c r="C4" s="133"/>
      <c r="D4" s="133"/>
      <c r="E4" s="133"/>
      <c r="F4" s="133"/>
      <c r="G4" s="133"/>
      <c r="H4" s="133"/>
      <c r="I4" s="133"/>
      <c r="J4" s="133"/>
      <c r="K4" s="134"/>
    </row>
    <row r="5" spans="2:14" x14ac:dyDescent="0.25">
      <c r="B5" s="132" t="s">
        <v>170</v>
      </c>
      <c r="C5" s="133"/>
      <c r="D5" s="133"/>
      <c r="E5" s="133"/>
      <c r="F5" s="133"/>
      <c r="G5" s="133"/>
      <c r="H5" s="133"/>
      <c r="I5" s="133"/>
      <c r="J5" s="133"/>
      <c r="K5" s="134"/>
    </row>
    <row r="6" spans="2:14" x14ac:dyDescent="0.25">
      <c r="B6" s="132"/>
      <c r="C6" s="133"/>
      <c r="D6" s="133"/>
      <c r="E6" s="133"/>
      <c r="F6" s="133"/>
      <c r="G6" s="37">
        <v>2011</v>
      </c>
      <c r="H6" s="37">
        <v>2012</v>
      </c>
      <c r="I6" s="37">
        <v>2013</v>
      </c>
      <c r="J6" s="37">
        <v>2014</v>
      </c>
      <c r="K6" s="38" t="s">
        <v>114</v>
      </c>
    </row>
    <row r="7" spans="2:14" x14ac:dyDescent="0.25">
      <c r="B7" s="135" t="s">
        <v>126</v>
      </c>
      <c r="C7" s="136"/>
      <c r="D7" s="136"/>
      <c r="E7" s="136"/>
      <c r="F7" s="137"/>
      <c r="G7" s="56">
        <v>214371.84276700002</v>
      </c>
      <c r="H7" s="57">
        <v>252225.67266666671</v>
      </c>
      <c r="I7" s="57">
        <v>284044.397</v>
      </c>
      <c r="J7" s="57">
        <v>315679.1086434999</v>
      </c>
      <c r="K7" s="58">
        <v>328520.43469999998</v>
      </c>
    </row>
    <row r="8" spans="2:14" x14ac:dyDescent="0.25">
      <c r="B8" s="132" t="s">
        <v>127</v>
      </c>
      <c r="C8" s="133"/>
      <c r="D8" s="133"/>
      <c r="E8" s="133"/>
      <c r="F8" s="133"/>
      <c r="G8" s="133"/>
      <c r="H8" s="133"/>
      <c r="I8" s="133"/>
      <c r="J8" s="133"/>
      <c r="K8" s="134"/>
    </row>
    <row r="9" spans="2:14" x14ac:dyDescent="0.25">
      <c r="B9" s="138" t="s">
        <v>171</v>
      </c>
      <c r="C9" s="139"/>
      <c r="D9" s="139"/>
      <c r="E9" s="139"/>
      <c r="F9" s="140"/>
      <c r="G9" s="59">
        <v>188171.00099999999</v>
      </c>
      <c r="H9" s="60">
        <v>221410.231</v>
      </c>
      <c r="I9" s="60">
        <v>250645.125</v>
      </c>
      <c r="J9" s="60">
        <v>284398.27328999998</v>
      </c>
      <c r="K9" s="61">
        <v>294756.05525000003</v>
      </c>
    </row>
    <row r="10" spans="2:14" x14ac:dyDescent="0.25">
      <c r="B10" s="141" t="s">
        <v>128</v>
      </c>
      <c r="C10" s="142"/>
      <c r="D10" s="142"/>
      <c r="E10" s="142"/>
      <c r="F10" s="143"/>
      <c r="G10" s="62">
        <v>164507</v>
      </c>
      <c r="H10" s="63">
        <v>193460</v>
      </c>
      <c r="I10" s="63">
        <v>220884</v>
      </c>
      <c r="J10" s="63">
        <v>243206.34299999999</v>
      </c>
      <c r="K10" s="64">
        <v>250955.33600000001</v>
      </c>
      <c r="M10" s="24"/>
      <c r="N10" s="24"/>
    </row>
    <row r="11" spans="2:14" x14ac:dyDescent="0.25">
      <c r="B11" s="144" t="s">
        <v>172</v>
      </c>
      <c r="C11" s="145"/>
      <c r="D11" s="145"/>
      <c r="E11" s="145"/>
      <c r="F11" s="146"/>
      <c r="G11" s="20">
        <v>23664.001</v>
      </c>
      <c r="H11" s="21">
        <v>27950.231</v>
      </c>
      <c r="I11" s="21">
        <v>29761.125</v>
      </c>
      <c r="J11" s="21">
        <v>41191.930289999997</v>
      </c>
      <c r="K11" s="43">
        <v>43800.719250000002</v>
      </c>
      <c r="M11" s="24"/>
      <c r="N11" s="24"/>
    </row>
    <row r="12" spans="2:14" x14ac:dyDescent="0.25">
      <c r="B12" s="144" t="s">
        <v>129</v>
      </c>
      <c r="C12" s="145"/>
      <c r="D12" s="145"/>
      <c r="E12" s="145"/>
      <c r="F12" s="146"/>
      <c r="G12" s="20">
        <v>14310.001</v>
      </c>
      <c r="H12" s="21">
        <v>15315.231</v>
      </c>
      <c r="I12" s="21">
        <v>15195.125</v>
      </c>
      <c r="J12" s="21">
        <v>31225.458289999995</v>
      </c>
      <c r="K12" s="43">
        <v>32582.71225</v>
      </c>
    </row>
    <row r="13" spans="2:14" x14ac:dyDescent="0.25">
      <c r="B13" s="144" t="s">
        <v>130</v>
      </c>
      <c r="C13" s="145"/>
      <c r="D13" s="145"/>
      <c r="E13" s="145"/>
      <c r="F13" s="146"/>
      <c r="G13" s="20">
        <v>9354</v>
      </c>
      <c r="H13" s="21">
        <v>12635</v>
      </c>
      <c r="I13" s="21">
        <v>14566</v>
      </c>
      <c r="J13" s="21">
        <v>9966.4719999999998</v>
      </c>
      <c r="K13" s="43">
        <v>11218.007</v>
      </c>
    </row>
    <row r="14" spans="2:14" x14ac:dyDescent="0.25">
      <c r="B14" s="147" t="s">
        <v>131</v>
      </c>
      <c r="C14" s="148"/>
      <c r="D14" s="148"/>
      <c r="E14" s="148"/>
      <c r="F14" s="149"/>
      <c r="G14" s="65" t="s">
        <v>96</v>
      </c>
      <c r="H14" s="66" t="s">
        <v>96</v>
      </c>
      <c r="I14" s="66" t="s">
        <v>96</v>
      </c>
      <c r="J14" s="66" t="s">
        <v>96</v>
      </c>
      <c r="K14" s="67" t="s">
        <v>96</v>
      </c>
    </row>
    <row r="15" spans="2:14" x14ac:dyDescent="0.25">
      <c r="B15" s="132" t="s">
        <v>132</v>
      </c>
      <c r="C15" s="133"/>
      <c r="D15" s="133"/>
      <c r="E15" s="133"/>
      <c r="F15" s="133"/>
      <c r="G15" s="133"/>
      <c r="H15" s="133"/>
      <c r="I15" s="133"/>
      <c r="J15" s="133"/>
      <c r="K15" s="134"/>
    </row>
    <row r="16" spans="2:14" x14ac:dyDescent="0.25">
      <c r="B16" s="150" t="s">
        <v>133</v>
      </c>
      <c r="C16" s="151"/>
      <c r="D16" s="151"/>
      <c r="E16" s="151"/>
      <c r="F16" s="152"/>
      <c r="G16" s="68">
        <v>26201</v>
      </c>
      <c r="H16" s="69">
        <v>30816</v>
      </c>
      <c r="I16" s="69">
        <v>33399</v>
      </c>
      <c r="J16" s="69">
        <v>31280.837</v>
      </c>
      <c r="K16" s="70">
        <v>33764.381000000001</v>
      </c>
    </row>
    <row r="17" spans="2:11" x14ac:dyDescent="0.25">
      <c r="B17" s="141" t="s">
        <v>134</v>
      </c>
      <c r="C17" s="142"/>
      <c r="D17" s="142"/>
      <c r="E17" s="142"/>
      <c r="F17" s="143"/>
      <c r="G17" s="62">
        <v>26201</v>
      </c>
      <c r="H17" s="63">
        <v>30816</v>
      </c>
      <c r="I17" s="63">
        <v>33399</v>
      </c>
      <c r="J17" s="63">
        <v>31280.837</v>
      </c>
      <c r="K17" s="64">
        <v>33764.381000000001</v>
      </c>
    </row>
    <row r="18" spans="2:11" x14ac:dyDescent="0.25">
      <c r="B18" s="144" t="s">
        <v>135</v>
      </c>
      <c r="C18" s="145"/>
      <c r="D18" s="145"/>
      <c r="E18" s="145"/>
      <c r="F18" s="146"/>
      <c r="G18" s="20" t="s">
        <v>96</v>
      </c>
      <c r="H18" s="21" t="s">
        <v>96</v>
      </c>
      <c r="I18" s="21" t="s">
        <v>96</v>
      </c>
      <c r="J18" s="21" t="s">
        <v>96</v>
      </c>
      <c r="K18" s="43" t="s">
        <v>96</v>
      </c>
    </row>
    <row r="19" spans="2:11" x14ac:dyDescent="0.25">
      <c r="B19" s="147" t="s">
        <v>131</v>
      </c>
      <c r="C19" s="148"/>
      <c r="D19" s="148"/>
      <c r="E19" s="148"/>
      <c r="F19" s="149"/>
      <c r="G19" s="65" t="s">
        <v>96</v>
      </c>
      <c r="H19" s="66" t="s">
        <v>96</v>
      </c>
      <c r="I19" s="66" t="s">
        <v>96</v>
      </c>
      <c r="J19" s="66" t="s">
        <v>96</v>
      </c>
      <c r="K19" s="67" t="s">
        <v>96</v>
      </c>
    </row>
    <row r="20" spans="2:11" x14ac:dyDescent="0.25">
      <c r="B20" s="55" t="s">
        <v>173</v>
      </c>
    </row>
    <row r="24" spans="2:11" x14ac:dyDescent="0.25">
      <c r="G24" s="24"/>
    </row>
  </sheetData>
  <sheetProtection password="C69F" sheet="1" objects="1" scenarios="1"/>
  <mergeCells count="16">
    <mergeCell ref="B9:F9"/>
    <mergeCell ref="B10:F10"/>
    <mergeCell ref="B11:F11"/>
    <mergeCell ref="B12:F12"/>
    <mergeCell ref="B19:F19"/>
    <mergeCell ref="B13:F13"/>
    <mergeCell ref="B14:F14"/>
    <mergeCell ref="B15:K15"/>
    <mergeCell ref="B16:F16"/>
    <mergeCell ref="B17:F17"/>
    <mergeCell ref="B18:F18"/>
    <mergeCell ref="B7:F7"/>
    <mergeCell ref="B4:K4"/>
    <mergeCell ref="B5:K5"/>
    <mergeCell ref="B6:F6"/>
    <mergeCell ref="B8:K8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zoomScale="90" zoomScaleNormal="90" workbookViewId="0"/>
  </sheetViews>
  <sheetFormatPr baseColWidth="10" defaultRowHeight="15" x14ac:dyDescent="0.25"/>
  <cols>
    <col min="2" max="2" width="55.5703125" customWidth="1"/>
  </cols>
  <sheetData>
    <row r="2" spans="2:12" x14ac:dyDescent="0.25">
      <c r="B2" s="132" t="s">
        <v>145</v>
      </c>
      <c r="C2" s="133"/>
      <c r="D2" s="133"/>
      <c r="E2" s="133"/>
      <c r="F2" s="133"/>
      <c r="G2" s="133"/>
      <c r="H2" s="133"/>
      <c r="I2" s="133"/>
      <c r="J2" s="133"/>
      <c r="K2" s="133"/>
      <c r="L2" s="134"/>
    </row>
    <row r="3" spans="2:12" x14ac:dyDescent="0.25">
      <c r="B3" s="153" t="s">
        <v>136</v>
      </c>
      <c r="C3" s="155">
        <v>2011</v>
      </c>
      <c r="D3" s="156"/>
      <c r="E3" s="155">
        <v>2012</v>
      </c>
      <c r="F3" s="156"/>
      <c r="G3" s="155">
        <v>2013</v>
      </c>
      <c r="H3" s="156"/>
      <c r="I3" s="155">
        <v>2014</v>
      </c>
      <c r="J3" s="156"/>
      <c r="K3" s="155" t="s">
        <v>114</v>
      </c>
      <c r="L3" s="156"/>
    </row>
    <row r="4" spans="2:12" x14ac:dyDescent="0.25">
      <c r="B4" s="154"/>
      <c r="C4" s="36" t="s">
        <v>115</v>
      </c>
      <c r="D4" s="71" t="s">
        <v>95</v>
      </c>
      <c r="E4" s="36" t="s">
        <v>115</v>
      </c>
      <c r="F4" s="71" t="s">
        <v>95</v>
      </c>
      <c r="G4" s="36" t="s">
        <v>115</v>
      </c>
      <c r="H4" s="71" t="s">
        <v>95</v>
      </c>
      <c r="I4" s="36" t="s">
        <v>115</v>
      </c>
      <c r="J4" s="71" t="s">
        <v>95</v>
      </c>
      <c r="K4" s="36" t="s">
        <v>115</v>
      </c>
      <c r="L4" s="71" t="s">
        <v>95</v>
      </c>
    </row>
    <row r="5" spans="2:12" x14ac:dyDescent="0.25">
      <c r="B5" s="77" t="s">
        <v>137</v>
      </c>
      <c r="C5" s="50">
        <v>576.91</v>
      </c>
      <c r="D5" s="72">
        <v>0.18036170508105348</v>
      </c>
      <c r="E5" s="50">
        <v>540</v>
      </c>
      <c r="F5" s="72">
        <v>0.14701878573373264</v>
      </c>
      <c r="G5" s="50">
        <v>681</v>
      </c>
      <c r="H5" s="72">
        <v>0.16785802316982992</v>
      </c>
      <c r="I5" s="50">
        <v>830.42100000000005</v>
      </c>
      <c r="J5" s="72">
        <v>0.2021545566880209</v>
      </c>
      <c r="K5" s="50">
        <v>1095.3030000000001</v>
      </c>
      <c r="L5" s="72">
        <v>0.24858419963846115</v>
      </c>
    </row>
    <row r="6" spans="2:12" x14ac:dyDescent="0.25">
      <c r="B6" s="78" t="s">
        <v>3</v>
      </c>
      <c r="C6" s="20">
        <v>186.928</v>
      </c>
      <c r="D6" s="73">
        <v>0.13177464482923676</v>
      </c>
      <c r="E6" s="20">
        <v>193</v>
      </c>
      <c r="F6" s="73">
        <v>0.1605657237936772</v>
      </c>
      <c r="G6" s="20">
        <v>40</v>
      </c>
      <c r="H6" s="73">
        <v>3.2493907392363928E-2</v>
      </c>
      <c r="I6" s="21">
        <v>24.369800000000001</v>
      </c>
      <c r="J6" s="73">
        <v>1.549652231530245E-2</v>
      </c>
      <c r="K6" s="20">
        <v>25.100894</v>
      </c>
      <c r="L6" s="73">
        <v>1.5280471279216013E-2</v>
      </c>
    </row>
    <row r="7" spans="2:12" x14ac:dyDescent="0.25">
      <c r="B7" s="78" t="s">
        <v>13</v>
      </c>
      <c r="C7" s="20">
        <v>695</v>
      </c>
      <c r="D7" s="73">
        <v>0.12103450894122841</v>
      </c>
      <c r="E7" s="20">
        <v>516</v>
      </c>
      <c r="F7" s="73">
        <v>8.5064292779426315E-2</v>
      </c>
      <c r="G7" s="20">
        <v>611</v>
      </c>
      <c r="H7" s="73">
        <v>0.22705314009661837</v>
      </c>
      <c r="I7" s="20">
        <v>2130.9989999999998</v>
      </c>
      <c r="J7" s="73">
        <v>0.13339210267052865</v>
      </c>
      <c r="K7" s="20">
        <v>2125.415</v>
      </c>
      <c r="L7" s="73">
        <v>0.13486623564430947</v>
      </c>
    </row>
    <row r="8" spans="2:12" x14ac:dyDescent="0.25">
      <c r="B8" s="78" t="s">
        <v>138</v>
      </c>
      <c r="C8" s="20">
        <v>0</v>
      </c>
      <c r="D8" s="73">
        <v>0</v>
      </c>
      <c r="E8" s="20">
        <v>0</v>
      </c>
      <c r="F8" s="73">
        <v>0</v>
      </c>
      <c r="G8" s="20">
        <v>0</v>
      </c>
      <c r="H8" s="73">
        <v>0</v>
      </c>
      <c r="I8" s="20">
        <v>0</v>
      </c>
      <c r="J8" s="73">
        <v>0</v>
      </c>
      <c r="K8" s="20">
        <v>0</v>
      </c>
      <c r="L8" s="73">
        <v>0</v>
      </c>
    </row>
    <row r="9" spans="2:12" x14ac:dyDescent="0.25">
      <c r="B9" s="78" t="s">
        <v>167</v>
      </c>
      <c r="C9" s="20">
        <v>81</v>
      </c>
      <c r="D9" s="73">
        <v>1.5217777670898462E-2</v>
      </c>
      <c r="E9" s="20">
        <v>66</v>
      </c>
      <c r="F9" s="73">
        <v>9.8404651856269561E-3</v>
      </c>
      <c r="G9" s="20">
        <v>90</v>
      </c>
      <c r="H9" s="73">
        <v>1.7201834862385322E-2</v>
      </c>
      <c r="I9" s="20">
        <v>87.045000000000002</v>
      </c>
      <c r="J9" s="73">
        <v>1.8626849497752347E-2</v>
      </c>
      <c r="K9" s="20">
        <v>100.542</v>
      </c>
      <c r="L9" s="73">
        <v>2.0698033149544329E-2</v>
      </c>
    </row>
    <row r="10" spans="2:12" x14ac:dyDescent="0.25">
      <c r="B10" s="78" t="s">
        <v>139</v>
      </c>
      <c r="C10" s="20">
        <v>0</v>
      </c>
      <c r="D10" s="73">
        <v>0</v>
      </c>
      <c r="E10" s="20">
        <v>0</v>
      </c>
      <c r="F10" s="73">
        <v>0</v>
      </c>
      <c r="G10" s="20">
        <v>0</v>
      </c>
      <c r="H10" s="73">
        <v>0</v>
      </c>
      <c r="I10" s="20">
        <v>0</v>
      </c>
      <c r="J10" s="73">
        <v>0</v>
      </c>
      <c r="K10" s="20">
        <v>0</v>
      </c>
      <c r="L10" s="73">
        <v>0</v>
      </c>
    </row>
    <row r="11" spans="2:12" x14ac:dyDescent="0.25">
      <c r="B11" s="78" t="s">
        <v>140</v>
      </c>
      <c r="C11" s="20">
        <v>41</v>
      </c>
      <c r="D11" s="73">
        <v>2.8051604004400679E-2</v>
      </c>
      <c r="E11" s="20">
        <v>21</v>
      </c>
      <c r="F11" s="73">
        <v>1.3916500994035786E-2</v>
      </c>
      <c r="G11" s="20">
        <v>14</v>
      </c>
      <c r="H11" s="73">
        <v>7.2501294665976174E-3</v>
      </c>
      <c r="I11" s="20">
        <v>0</v>
      </c>
      <c r="J11" s="73">
        <v>0</v>
      </c>
      <c r="K11" s="20">
        <v>0</v>
      </c>
      <c r="L11" s="73">
        <v>0</v>
      </c>
    </row>
    <row r="12" spans="2:12" x14ac:dyDescent="0.25">
      <c r="B12" s="78" t="s">
        <v>141</v>
      </c>
      <c r="C12" s="20">
        <v>5147</v>
      </c>
      <c r="D12" s="73">
        <v>0.35941429784572781</v>
      </c>
      <c r="E12" s="20">
        <v>4883</v>
      </c>
      <c r="F12" s="73">
        <v>0.3762521189705656</v>
      </c>
      <c r="G12" s="20">
        <v>5355</v>
      </c>
      <c r="H12" s="73">
        <v>0.37228865406006673</v>
      </c>
      <c r="I12" s="20">
        <v>3462.96</v>
      </c>
      <c r="J12" s="73">
        <v>0.24014113221991995</v>
      </c>
      <c r="K12" s="20">
        <v>3869.1469999999999</v>
      </c>
      <c r="L12" s="73">
        <v>0.25454196062492707</v>
      </c>
    </row>
    <row r="13" spans="2:12" x14ac:dyDescent="0.25">
      <c r="B13" s="78" t="s">
        <v>142</v>
      </c>
      <c r="C13" s="20">
        <v>130</v>
      </c>
      <c r="D13" s="73">
        <v>5.0544736173973419E-2</v>
      </c>
      <c r="E13" s="20">
        <v>936</v>
      </c>
      <c r="F13" s="73">
        <v>0.35467980295566504</v>
      </c>
      <c r="G13" s="20">
        <v>822</v>
      </c>
      <c r="H13" s="73">
        <v>0.30265095729013253</v>
      </c>
      <c r="I13" s="20">
        <v>1157.682</v>
      </c>
      <c r="J13" s="73">
        <v>0.37917290743379761</v>
      </c>
      <c r="K13" s="20">
        <v>1043.809</v>
      </c>
      <c r="L13" s="73">
        <v>0.33149137758282682</v>
      </c>
    </row>
    <row r="14" spans="2:12" x14ac:dyDescent="0.25">
      <c r="B14" s="78" t="s">
        <v>143</v>
      </c>
      <c r="C14" s="20">
        <v>87</v>
      </c>
      <c r="D14" s="73">
        <v>3.5630883703252896E-2</v>
      </c>
      <c r="E14" s="20">
        <v>0</v>
      </c>
      <c r="F14" s="73">
        <v>0</v>
      </c>
      <c r="G14" s="20">
        <v>0</v>
      </c>
      <c r="H14" s="73">
        <v>0</v>
      </c>
      <c r="I14" s="20">
        <v>0</v>
      </c>
      <c r="J14" s="73">
        <v>0</v>
      </c>
      <c r="K14" s="20">
        <v>0</v>
      </c>
      <c r="L14" s="73">
        <v>0</v>
      </c>
    </row>
    <row r="15" spans="2:12" x14ac:dyDescent="0.25">
      <c r="B15" s="78" t="s">
        <v>144</v>
      </c>
      <c r="C15" s="20">
        <v>1866</v>
      </c>
      <c r="D15" s="73">
        <v>8.335977601326465E-2</v>
      </c>
      <c r="E15" s="20">
        <v>2998</v>
      </c>
      <c r="F15" s="73">
        <v>0.1031587640217466</v>
      </c>
      <c r="G15" s="20">
        <v>2593</v>
      </c>
      <c r="H15" s="73">
        <v>9.198623576572422E-2</v>
      </c>
      <c r="I15" s="20">
        <v>0</v>
      </c>
      <c r="J15" s="73">
        <v>0</v>
      </c>
      <c r="K15" s="20">
        <v>46.252000000000002</v>
      </c>
      <c r="L15" s="80">
        <v>1.4497665694649358E-3</v>
      </c>
    </row>
    <row r="16" spans="2:12" x14ac:dyDescent="0.25">
      <c r="B16" s="78" t="s">
        <v>166</v>
      </c>
      <c r="C16" s="20">
        <v>529</v>
      </c>
      <c r="D16" s="73">
        <v>4.69826106611448E-2</v>
      </c>
      <c r="E16" s="20">
        <v>318.50700000000001</v>
      </c>
      <c r="F16" s="73">
        <v>2.7327927927927927E-2</v>
      </c>
      <c r="G16" s="20">
        <v>395</v>
      </c>
      <c r="H16" s="73">
        <v>3.5394265232974911E-2</v>
      </c>
      <c r="I16" s="20">
        <v>408.291</v>
      </c>
      <c r="J16" s="73">
        <v>3.5795102319000398E-2</v>
      </c>
      <c r="K16" s="20">
        <v>481.16899999999998</v>
      </c>
      <c r="L16" s="73">
        <v>3.6630677169152366E-2</v>
      </c>
    </row>
    <row r="17" spans="2:12" x14ac:dyDescent="0.25">
      <c r="B17" s="79" t="s">
        <v>121</v>
      </c>
      <c r="C17" s="74">
        <f>SUM(C5:C16)</f>
        <v>9339.8379999999997</v>
      </c>
      <c r="D17" s="75">
        <v>0.12230420936748639</v>
      </c>
      <c r="E17" s="76">
        <f>SUM(E5:E16)</f>
        <v>10471.507</v>
      </c>
      <c r="F17" s="75">
        <v>0.12444154347102723</v>
      </c>
      <c r="G17" s="76">
        <f>SUM(G5:G16)</f>
        <v>10601</v>
      </c>
      <c r="H17" s="75">
        <v>0.13142984663831686</v>
      </c>
      <c r="I17" s="76">
        <f>SUM(I5:I16)</f>
        <v>8101.7677999999996</v>
      </c>
      <c r="J17" s="75">
        <v>8.5208022808218445E-2</v>
      </c>
      <c r="K17" s="76">
        <f>SUM(K5:K16)</f>
        <v>8786.7378939999999</v>
      </c>
      <c r="L17" s="75">
        <v>8.5847787420507818E-2</v>
      </c>
    </row>
    <row r="18" spans="2:12" x14ac:dyDescent="0.25">
      <c r="B18" s="81" t="s">
        <v>146</v>
      </c>
      <c r="C18" s="82"/>
      <c r="D18" s="82"/>
      <c r="E18" s="82"/>
      <c r="F18" s="82"/>
      <c r="G18" s="82"/>
      <c r="H18" s="82"/>
      <c r="I18" s="82"/>
    </row>
    <row r="19" spans="2:12" x14ac:dyDescent="0.25">
      <c r="B19" s="81" t="s">
        <v>168</v>
      </c>
      <c r="C19" s="81"/>
      <c r="D19" s="81"/>
      <c r="E19" s="81"/>
      <c r="F19" s="81"/>
      <c r="G19" s="81"/>
      <c r="H19" s="81"/>
      <c r="I19" s="82"/>
    </row>
  </sheetData>
  <sheetProtection password="C69F" sheet="1" objects="1" scenarios="1"/>
  <mergeCells count="7">
    <mergeCell ref="B2:L2"/>
    <mergeCell ref="B3:B4"/>
    <mergeCell ref="C3:D3"/>
    <mergeCell ref="E3:F3"/>
    <mergeCell ref="G3:H3"/>
    <mergeCell ref="I3:J3"/>
    <mergeCell ref="K3:L3"/>
  </mergeCells>
  <hyperlinks>
    <hyperlink ref="B5" location="'GBARD Consolidado'!C7" display="Instituto Antártico Chileno (INACH)"/>
    <hyperlink ref="B6" location="'GBARD Consolidado'!C9" display="Instituto Nacional de Normalización (INN)"/>
    <hyperlink ref="B7" location="'GBARD Consolidado'!C16" display="Instituto de Fomento Pesquero (IFOP)"/>
    <hyperlink ref="B8" location="'GBARD Consolidado'!C56" display="Instituto Geográfico Militar (IGM)"/>
    <hyperlink ref="B9" location="'GBARD Consolidado'!C57" display="Serv. Hidrográfico y Oceanográfico de la Armada (SHOA)"/>
    <hyperlink ref="B10" location="'GBARD Consolidado'!C58" display="Servicio Aerofotométrico de la Fuerza Aérea (SAF)"/>
    <hyperlink ref="B11" location="'GBARD Consolidado'!C61" display="Instituto Nacional de Hidráulica (INH)"/>
    <hyperlink ref="B12" location="'GBARD Consolidado'!C64" display="Instituto Nacional de Investigación Agropecuaria (INIA)"/>
    <hyperlink ref="B13" location="'GBARD Consolidado'!C66" display="Instituto Forestal (INFOR)"/>
    <hyperlink ref="B14" location="'GBARD Consolidado'!C67" display="Centro de Información de Recursos Naturales (CIREN)"/>
    <hyperlink ref="B15" location="'GBARD Consolidado'!C76" display="Servicio Nacional de Geología y Minería (SERNAGEOMIN)"/>
    <hyperlink ref="B16" location="'GBARD Consolidado'!C82" display="Comisión Chilena de Energía Nuclear(CCHEN)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1"/>
  <sheetViews>
    <sheetView zoomScale="90" zoomScaleNormal="90" workbookViewId="0"/>
  </sheetViews>
  <sheetFormatPr baseColWidth="10" defaultRowHeight="15" x14ac:dyDescent="0.25"/>
  <cols>
    <col min="2" max="2" width="13.5703125" customWidth="1"/>
    <col min="3" max="3" width="88.42578125" bestFit="1" customWidth="1"/>
    <col min="4" max="5" width="14.7109375" customWidth="1"/>
  </cols>
  <sheetData>
    <row r="2" spans="2:8" x14ac:dyDescent="0.25">
      <c r="B2" s="132" t="s">
        <v>158</v>
      </c>
      <c r="C2" s="133"/>
      <c r="D2" s="133"/>
      <c r="E2" s="133"/>
      <c r="F2" s="133"/>
      <c r="G2" s="133"/>
      <c r="H2" s="134"/>
    </row>
    <row r="3" spans="2:8" x14ac:dyDescent="0.25">
      <c r="B3" s="157" t="s">
        <v>147</v>
      </c>
      <c r="C3" s="159" t="s">
        <v>148</v>
      </c>
      <c r="D3" s="132" t="s">
        <v>164</v>
      </c>
      <c r="E3" s="133"/>
      <c r="F3" s="133"/>
      <c r="G3" s="133"/>
      <c r="H3" s="134"/>
    </row>
    <row r="4" spans="2:8" x14ac:dyDescent="0.25">
      <c r="B4" s="158"/>
      <c r="C4" s="160"/>
      <c r="D4" s="36">
        <v>2011</v>
      </c>
      <c r="E4" s="37">
        <v>2012</v>
      </c>
      <c r="F4" s="37">
        <v>2013</v>
      </c>
      <c r="G4" s="37">
        <v>2014</v>
      </c>
      <c r="H4" s="38" t="s">
        <v>114</v>
      </c>
    </row>
    <row r="5" spans="2:8" x14ac:dyDescent="0.25">
      <c r="B5" s="83">
        <v>1</v>
      </c>
      <c r="C5" s="84" t="s">
        <v>160</v>
      </c>
      <c r="D5" s="20">
        <v>7313</v>
      </c>
      <c r="E5" s="21">
        <v>10607</v>
      </c>
      <c r="F5" s="21">
        <v>12391</v>
      </c>
      <c r="G5" s="41">
        <v>14050.859</v>
      </c>
      <c r="H5" s="42">
        <v>18026.337</v>
      </c>
    </row>
    <row r="6" spans="2:8" x14ac:dyDescent="0.25">
      <c r="B6" s="83">
        <v>2</v>
      </c>
      <c r="C6" s="84" t="s">
        <v>161</v>
      </c>
      <c r="D6" s="20">
        <v>8632</v>
      </c>
      <c r="E6" s="21">
        <v>6954</v>
      </c>
      <c r="F6" s="21">
        <v>7205</v>
      </c>
      <c r="G6" s="21">
        <v>6755.2190000000001</v>
      </c>
      <c r="H6" s="43">
        <v>8262.7090000000007</v>
      </c>
    </row>
    <row r="7" spans="2:8" x14ac:dyDescent="0.25">
      <c r="B7" s="83">
        <v>3</v>
      </c>
      <c r="C7" s="84" t="s">
        <v>149</v>
      </c>
      <c r="D7" s="20">
        <v>3803</v>
      </c>
      <c r="E7" s="21">
        <v>4777</v>
      </c>
      <c r="F7" s="21">
        <v>6016</v>
      </c>
      <c r="G7" s="21">
        <v>5153.2</v>
      </c>
      <c r="H7" s="43">
        <v>5247.6980000000003</v>
      </c>
    </row>
    <row r="8" spans="2:8" x14ac:dyDescent="0.25">
      <c r="B8" s="83">
        <v>4</v>
      </c>
      <c r="C8" s="84" t="s">
        <v>162</v>
      </c>
      <c r="D8" s="20">
        <v>3348</v>
      </c>
      <c r="E8" s="21">
        <v>4840</v>
      </c>
      <c r="F8" s="21">
        <v>9009</v>
      </c>
      <c r="G8" s="21">
        <v>8925.7729999999992</v>
      </c>
      <c r="H8" s="43">
        <v>10608.046</v>
      </c>
    </row>
    <row r="9" spans="2:8" x14ac:dyDescent="0.25">
      <c r="B9" s="83">
        <v>5</v>
      </c>
      <c r="C9" s="84" t="s">
        <v>150</v>
      </c>
      <c r="D9" s="20">
        <v>13495</v>
      </c>
      <c r="E9" s="21">
        <v>8044</v>
      </c>
      <c r="F9" s="21">
        <v>9450</v>
      </c>
      <c r="G9" s="21">
        <v>10729.843999999999</v>
      </c>
      <c r="H9" s="43">
        <v>9422.4869999999992</v>
      </c>
    </row>
    <row r="10" spans="2:8" x14ac:dyDescent="0.25">
      <c r="B10" s="83">
        <v>6</v>
      </c>
      <c r="C10" s="84" t="s">
        <v>151</v>
      </c>
      <c r="D10" s="20">
        <v>19468</v>
      </c>
      <c r="E10" s="21">
        <v>14920</v>
      </c>
      <c r="F10" s="21">
        <v>16575</v>
      </c>
      <c r="G10" s="21">
        <v>17884.713</v>
      </c>
      <c r="H10" s="43">
        <v>19144.785</v>
      </c>
    </row>
    <row r="11" spans="2:8" x14ac:dyDescent="0.25">
      <c r="B11" s="83">
        <v>7</v>
      </c>
      <c r="C11" s="84" t="s">
        <v>152</v>
      </c>
      <c r="D11" s="20">
        <v>22978</v>
      </c>
      <c r="E11" s="21">
        <v>29300</v>
      </c>
      <c r="F11" s="21">
        <v>31477</v>
      </c>
      <c r="G11" s="21">
        <v>32399.774000000001</v>
      </c>
      <c r="H11" s="43">
        <v>29072.799999999999</v>
      </c>
    </row>
    <row r="12" spans="2:8" x14ac:dyDescent="0.25">
      <c r="B12" s="83">
        <v>8</v>
      </c>
      <c r="C12" s="84" t="s">
        <v>153</v>
      </c>
      <c r="D12" s="20">
        <v>32671</v>
      </c>
      <c r="E12" s="21">
        <v>35346</v>
      </c>
      <c r="F12" s="21">
        <v>37115</v>
      </c>
      <c r="G12" s="21">
        <v>31837.457999999999</v>
      </c>
      <c r="H12" s="43">
        <v>38439.438000000002</v>
      </c>
    </row>
    <row r="13" spans="2:8" x14ac:dyDescent="0.25">
      <c r="B13" s="83">
        <v>9</v>
      </c>
      <c r="C13" s="84" t="s">
        <v>154</v>
      </c>
      <c r="D13" s="20">
        <v>4411</v>
      </c>
      <c r="E13" s="21">
        <v>5451</v>
      </c>
      <c r="F13" s="21">
        <v>5205</v>
      </c>
      <c r="G13" s="21">
        <v>5477.88</v>
      </c>
      <c r="H13" s="43">
        <v>5351.9059999999999</v>
      </c>
    </row>
    <row r="14" spans="2:8" x14ac:dyDescent="0.25">
      <c r="B14" s="83">
        <v>10</v>
      </c>
      <c r="C14" s="84" t="s">
        <v>163</v>
      </c>
      <c r="D14" s="20">
        <v>1074</v>
      </c>
      <c r="E14" s="21">
        <v>1705</v>
      </c>
      <c r="F14" s="21">
        <v>1835</v>
      </c>
      <c r="G14" s="21">
        <v>2657.6480000000001</v>
      </c>
      <c r="H14" s="43">
        <v>3557.3789999999999</v>
      </c>
    </row>
    <row r="15" spans="2:8" x14ac:dyDescent="0.25">
      <c r="B15" s="83">
        <v>11</v>
      </c>
      <c r="C15" s="84" t="s">
        <v>155</v>
      </c>
      <c r="D15" s="20">
        <v>4148</v>
      </c>
      <c r="E15" s="21">
        <v>4778</v>
      </c>
      <c r="F15" s="21">
        <v>5931</v>
      </c>
      <c r="G15" s="21">
        <v>8308.0149999999994</v>
      </c>
      <c r="H15" s="43">
        <v>7514.5870000000004</v>
      </c>
    </row>
    <row r="16" spans="2:8" x14ac:dyDescent="0.25">
      <c r="B16" s="83">
        <v>12</v>
      </c>
      <c r="C16" s="84" t="s">
        <v>165</v>
      </c>
      <c r="D16" s="20">
        <v>14310.001</v>
      </c>
      <c r="E16" s="21">
        <v>15315.231</v>
      </c>
      <c r="F16" s="21">
        <v>15195.124</v>
      </c>
      <c r="G16" s="21">
        <v>31225.458289999995</v>
      </c>
      <c r="H16" s="43">
        <v>32582.71225</v>
      </c>
    </row>
    <row r="17" spans="2:8" x14ac:dyDescent="0.25">
      <c r="B17" s="83">
        <v>13</v>
      </c>
      <c r="C17" s="84" t="s">
        <v>159</v>
      </c>
      <c r="D17" s="20">
        <v>71756</v>
      </c>
      <c r="E17" s="21">
        <v>91858</v>
      </c>
      <c r="F17" s="21">
        <v>96920</v>
      </c>
      <c r="G17" s="21">
        <v>126228.93700000001</v>
      </c>
      <c r="H17" s="43">
        <v>128159.76700000001</v>
      </c>
    </row>
    <row r="18" spans="2:8" x14ac:dyDescent="0.25">
      <c r="B18" s="83">
        <v>14</v>
      </c>
      <c r="C18" s="84" t="s">
        <v>157</v>
      </c>
      <c r="D18" s="20">
        <v>80</v>
      </c>
      <c r="E18" s="21">
        <v>43</v>
      </c>
      <c r="F18" s="21">
        <v>77</v>
      </c>
      <c r="G18" s="95">
        <v>94.572999999999993</v>
      </c>
      <c r="H18" s="96">
        <v>62.055</v>
      </c>
    </row>
    <row r="19" spans="2:8" x14ac:dyDescent="0.25">
      <c r="B19" s="85"/>
      <c r="C19" s="86" t="s">
        <v>119</v>
      </c>
      <c r="D19" s="87">
        <v>6885</v>
      </c>
      <c r="E19" s="88">
        <v>18288</v>
      </c>
      <c r="F19" s="88">
        <v>29643</v>
      </c>
      <c r="G19" s="88">
        <v>13949.757000000041</v>
      </c>
      <c r="H19" s="89">
        <v>13067.73</v>
      </c>
    </row>
    <row r="20" spans="2:8" x14ac:dyDescent="0.25">
      <c r="B20" s="90"/>
      <c r="C20" s="91" t="s">
        <v>121</v>
      </c>
      <c r="D20" s="92">
        <v>214371.84276700002</v>
      </c>
      <c r="E20" s="93">
        <v>252225.67266666671</v>
      </c>
      <c r="F20" s="93">
        <v>284044.397</v>
      </c>
      <c r="G20" s="93">
        <v>315679.10829</v>
      </c>
      <c r="H20" s="94">
        <v>328520.43625000009</v>
      </c>
    </row>
    <row r="23" spans="2:8" x14ac:dyDescent="0.25">
      <c r="B23" s="132" t="s">
        <v>158</v>
      </c>
      <c r="C23" s="133"/>
      <c r="D23" s="133"/>
      <c r="E23" s="133"/>
      <c r="F23" s="133"/>
      <c r="G23" s="133"/>
      <c r="H23" s="134"/>
    </row>
    <row r="24" spans="2:8" x14ac:dyDescent="0.25">
      <c r="B24" s="157" t="s">
        <v>147</v>
      </c>
      <c r="C24" s="159" t="s">
        <v>148</v>
      </c>
      <c r="D24" s="132" t="s">
        <v>95</v>
      </c>
      <c r="E24" s="133"/>
      <c r="F24" s="133"/>
      <c r="G24" s="133"/>
      <c r="H24" s="134"/>
    </row>
    <row r="25" spans="2:8" x14ac:dyDescent="0.25">
      <c r="B25" s="158"/>
      <c r="C25" s="160"/>
      <c r="D25" s="36">
        <v>2011</v>
      </c>
      <c r="E25" s="37">
        <v>2012</v>
      </c>
      <c r="F25" s="37">
        <v>2013</v>
      </c>
      <c r="G25" s="37">
        <v>2014</v>
      </c>
      <c r="H25" s="38" t="s">
        <v>114</v>
      </c>
    </row>
    <row r="26" spans="2:8" x14ac:dyDescent="0.25">
      <c r="B26" s="83">
        <v>1</v>
      </c>
      <c r="C26" s="84" t="s">
        <v>160</v>
      </c>
      <c r="D26" s="97">
        <v>3.411362190882504E-2</v>
      </c>
      <c r="E26" s="98">
        <v>4.2053609665658409E-2</v>
      </c>
      <c r="F26" s="98">
        <v>4.3623462144898428E-2</v>
      </c>
      <c r="G26" s="99">
        <v>4.4509942631655294E-2</v>
      </c>
      <c r="H26" s="100">
        <v>5.4871280477303941E-2</v>
      </c>
    </row>
    <row r="27" spans="2:8" x14ac:dyDescent="0.25">
      <c r="B27" s="83">
        <v>2</v>
      </c>
      <c r="C27" s="84" t="s">
        <v>161</v>
      </c>
      <c r="D27" s="97">
        <v>4.0266482198410732E-2</v>
      </c>
      <c r="E27" s="98">
        <v>2.7570547903741732E-2</v>
      </c>
      <c r="F27" s="98">
        <v>2.5365752946008648E-2</v>
      </c>
      <c r="G27" s="98">
        <v>2.1399005580674309E-2</v>
      </c>
      <c r="H27" s="101">
        <v>2.5151278545460655E-2</v>
      </c>
    </row>
    <row r="28" spans="2:8" x14ac:dyDescent="0.25">
      <c r="B28" s="83">
        <v>3</v>
      </c>
      <c r="C28" s="84" t="s">
        <v>149</v>
      </c>
      <c r="D28" s="97">
        <v>1.3089405589520452E-2</v>
      </c>
      <c r="E28" s="98">
        <v>1.8939388457891036E-2</v>
      </c>
      <c r="F28" s="98">
        <v>2.1179787609047613E-2</v>
      </c>
      <c r="G28" s="98">
        <v>1.6324171808246461E-2</v>
      </c>
      <c r="H28" s="101">
        <v>1.5973733810600951E-2</v>
      </c>
    </row>
    <row r="29" spans="2:8" x14ac:dyDescent="0.25">
      <c r="B29" s="83">
        <v>4</v>
      </c>
      <c r="C29" s="84" t="s">
        <v>162</v>
      </c>
      <c r="D29" s="97">
        <v>1.5617722706241791E-2</v>
      </c>
      <c r="E29" s="98">
        <v>1.9189164776259704E-2</v>
      </c>
      <c r="F29" s="98">
        <v>3.1716872767604709E-2</v>
      </c>
      <c r="G29" s="98">
        <v>2.8274829615269625E-2</v>
      </c>
      <c r="H29" s="101">
        <v>3.2290368663480673E-2</v>
      </c>
    </row>
    <row r="30" spans="2:8" x14ac:dyDescent="0.25">
      <c r="B30" s="83">
        <v>5</v>
      </c>
      <c r="C30" s="84" t="s">
        <v>150</v>
      </c>
      <c r="D30" s="97">
        <v>6.2951364372978783E-2</v>
      </c>
      <c r="E30" s="98">
        <v>3.1892074681866334E-2</v>
      </c>
      <c r="F30" s="98">
        <v>3.3269446959025922E-2</v>
      </c>
      <c r="G30" s="98">
        <v>3.3989718414127616E-2</v>
      </c>
      <c r="H30" s="101">
        <v>2.8681585558438753E-2</v>
      </c>
    </row>
    <row r="31" spans="2:8" x14ac:dyDescent="0.25">
      <c r="B31" s="83">
        <v>6</v>
      </c>
      <c r="C31" s="84" t="s">
        <v>151</v>
      </c>
      <c r="D31" s="97">
        <v>9.08141310073763E-2</v>
      </c>
      <c r="E31" s="98">
        <v>5.9153375715246863E-2</v>
      </c>
      <c r="F31" s="98">
        <v>5.8353553793212123E-2</v>
      </c>
      <c r="G31" s="98">
        <v>5.6654724783276218E-2</v>
      </c>
      <c r="H31" s="101">
        <v>5.8275781009346564E-2</v>
      </c>
    </row>
    <row r="32" spans="2:8" x14ac:dyDescent="0.25">
      <c r="B32" s="83">
        <v>7</v>
      </c>
      <c r="C32" s="84" t="s">
        <v>152</v>
      </c>
      <c r="D32" s="97">
        <v>0.10718913814467557</v>
      </c>
      <c r="E32" s="98">
        <v>0.11616581155876227</v>
      </c>
      <c r="F32" s="98">
        <v>0.11081718327293744</v>
      </c>
      <c r="G32" s="98">
        <v>0.10263515433601582</v>
      </c>
      <c r="H32" s="101">
        <v>8.8496168858962415E-2</v>
      </c>
    </row>
    <row r="33" spans="2:8" x14ac:dyDescent="0.25">
      <c r="B33" s="83">
        <v>8</v>
      </c>
      <c r="C33" s="84" t="s">
        <v>153</v>
      </c>
      <c r="D33" s="97">
        <v>0.15240480430439832</v>
      </c>
      <c r="E33" s="98">
        <v>0.14013640871522223</v>
      </c>
      <c r="F33" s="98">
        <v>0.130666193003624</v>
      </c>
      <c r="G33" s="98">
        <v>0.10085386445894411</v>
      </c>
      <c r="H33" s="101">
        <v>0.11700775281677778</v>
      </c>
    </row>
    <row r="34" spans="2:8" x14ac:dyDescent="0.25">
      <c r="B34" s="83">
        <v>9</v>
      </c>
      <c r="C34" s="84" t="s">
        <v>154</v>
      </c>
      <c r="D34" s="97">
        <v>2.0575600660813934E-2</v>
      </c>
      <c r="E34" s="98">
        <v>2.1611598594089183E-2</v>
      </c>
      <c r="F34" s="98">
        <v>1.8324600150447609E-2</v>
      </c>
      <c r="G34" s="98">
        <v>1.7352684596941149E-2</v>
      </c>
      <c r="H34" s="101">
        <v>1.6290937821375792E-2</v>
      </c>
    </row>
    <row r="35" spans="2:8" x14ac:dyDescent="0.25">
      <c r="B35" s="83">
        <v>10</v>
      </c>
      <c r="C35" s="84" t="s">
        <v>163</v>
      </c>
      <c r="D35" s="97">
        <v>5.0117729313919283E-3</v>
      </c>
      <c r="E35" s="98">
        <v>6.7598194098187599E-3</v>
      </c>
      <c r="F35" s="98">
        <v>6.4602576899272538E-3</v>
      </c>
      <c r="G35" s="98">
        <v>8.418827632896567E-3</v>
      </c>
      <c r="H35" s="101">
        <v>1.0828486168491747E-2</v>
      </c>
    </row>
    <row r="36" spans="2:8" x14ac:dyDescent="0.25">
      <c r="B36" s="83">
        <v>11</v>
      </c>
      <c r="C36" s="84" t="s">
        <v>155</v>
      </c>
      <c r="D36" s="97">
        <v>1.9348674443219673E-2</v>
      </c>
      <c r="E36" s="98">
        <v>1.8943353161357205E-2</v>
      </c>
      <c r="F36" s="98">
        <v>2.0880538615236269E-2</v>
      </c>
      <c r="G36" s="98">
        <v>2.6317912024662094E-2</v>
      </c>
      <c r="H36" s="101">
        <v>2.2874032086946008E-2</v>
      </c>
    </row>
    <row r="37" spans="2:8" x14ac:dyDescent="0.25">
      <c r="B37" s="83">
        <v>12</v>
      </c>
      <c r="C37" s="84" t="s">
        <v>156</v>
      </c>
      <c r="D37" s="97">
        <v>6.6753174296309059E-2</v>
      </c>
      <c r="E37" s="98">
        <v>6.0720349430884446E-2</v>
      </c>
      <c r="F37" s="98">
        <v>5.3495594915748325E-2</v>
      </c>
      <c r="G37" s="98">
        <v>9.8915187828377243E-2</v>
      </c>
      <c r="H37" s="101">
        <v>9.9180168582282527E-2</v>
      </c>
    </row>
    <row r="38" spans="2:8" x14ac:dyDescent="0.25">
      <c r="B38" s="83">
        <v>13</v>
      </c>
      <c r="C38" s="84" t="s">
        <v>159</v>
      </c>
      <c r="D38" s="97">
        <v>0.33472593257343508</v>
      </c>
      <c r="E38" s="98">
        <v>0.3641897309953851</v>
      </c>
      <c r="F38" s="98">
        <v>0.34121426447288805</v>
      </c>
      <c r="G38" s="98">
        <v>0.39986471605222362</v>
      </c>
      <c r="H38" s="101">
        <v>0.39011200783403321</v>
      </c>
    </row>
    <row r="39" spans="2:8" x14ac:dyDescent="0.25">
      <c r="B39" s="83">
        <v>14</v>
      </c>
      <c r="C39" s="84" t="s">
        <v>157</v>
      </c>
      <c r="D39" s="108">
        <v>3.7318333826145262E-4</v>
      </c>
      <c r="E39" s="109">
        <v>1.7048224904528251E-4</v>
      </c>
      <c r="F39" s="109">
        <v>2.7108438262910006E-4</v>
      </c>
      <c r="G39" s="110">
        <v>2.995858690563713E-4</v>
      </c>
      <c r="H39" s="111">
        <v>1.8889235844304341E-4</v>
      </c>
    </row>
    <row r="40" spans="2:8" x14ac:dyDescent="0.25">
      <c r="B40" s="85"/>
      <c r="C40" s="86" t="s">
        <v>119</v>
      </c>
      <c r="D40" s="102">
        <v>3.6764991524141852E-2</v>
      </c>
      <c r="E40" s="103">
        <v>7.2504284684771186E-2</v>
      </c>
      <c r="F40" s="103">
        <v>0.10436140727676452</v>
      </c>
      <c r="G40" s="103">
        <v>4.4189674367633588E-2</v>
      </c>
      <c r="H40" s="104">
        <v>3.9777525408055944E-2</v>
      </c>
    </row>
    <row r="41" spans="2:8" x14ac:dyDescent="0.25">
      <c r="B41" s="90"/>
      <c r="C41" s="91" t="s">
        <v>121</v>
      </c>
      <c r="D41" s="105">
        <v>0.99999999999999989</v>
      </c>
      <c r="E41" s="106">
        <v>0.99999999999999978</v>
      </c>
      <c r="F41" s="106">
        <v>1</v>
      </c>
      <c r="G41" s="106">
        <v>1</v>
      </c>
      <c r="H41" s="107">
        <v>1</v>
      </c>
    </row>
  </sheetData>
  <sheetProtection password="C69F" sheet="1" objects="1" scenarios="1"/>
  <mergeCells count="8">
    <mergeCell ref="B23:H23"/>
    <mergeCell ref="B24:B25"/>
    <mergeCell ref="D24:H24"/>
    <mergeCell ref="C24:C25"/>
    <mergeCell ref="B2:H2"/>
    <mergeCell ref="D3:H3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GBARD Consolidado</vt:lpstr>
      <vt:lpstr>GBARD Sector y %PIB</vt:lpstr>
      <vt:lpstr>GBARD Doméstica y Exterior</vt:lpstr>
      <vt:lpstr>ITP</vt:lpstr>
      <vt:lpstr>GBARD NABS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Ignacio Orozco De La Paz</dc:creator>
  <cp:lastModifiedBy>Martin Ignacio Orozco De La Paz</cp:lastModifiedBy>
  <dcterms:created xsi:type="dcterms:W3CDTF">2015-10-06T13:12:28Z</dcterms:created>
  <dcterms:modified xsi:type="dcterms:W3CDTF">2017-01-05T15:35:19Z</dcterms:modified>
</cp:coreProperties>
</file>